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200.1\a上下水道課\3.下水業務・普及関係\○経営比較分析表\H30決算\【経営比較分析表】2018_062057_47_1718\"/>
    </mc:Choice>
  </mc:AlternateContent>
  <workbookProtection workbookAlgorithmName="SHA-512" workbookHashValue="210ZkQysc6IPqsM6NNXPkohZ/QNhX8KPxnh2Vupd4OZSpNHqMm82FxLjsCG5R3B7t4L4n28xD/sH5TIReIEk0A==" workbookSaltValue="CSIZAt8eTOZbT82pYQGdDw==" workbookSpinCount="100000" lockStructure="1"/>
  <bookViews>
    <workbookView xWindow="0" yWindow="0" windowWidth="20490" windowHeight="75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<sst xmlns="http://schemas.openxmlformats.org/spreadsheetml/2006/main" count="228" uniqueCount="115">
  <si>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</si>
  <si>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</si>
  <si>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</si>
  <si>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</si>
  <si>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</si>
  <si>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</si>
  <si>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</si>
  <si>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</si>
  <si>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</si>
  <si>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</si>
  <si>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</si>
  <si>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</si>
  <si>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</si>
  <si>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</si>
  <si>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</si>
  <si>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</si>
  <si>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</si>
  <si>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</si>
  <si>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</si>
  <si>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</si>
  <si>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</si>
  <si>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</si>
  <si>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</si>
  <si>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</si>
  <si>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</si>
  <si>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</si>
  <si>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</si>
  <si>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</si>
  <si>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</si>
  <si>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</si>
  <si>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</si>
  <si>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</si>
  <si>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</si>
  <si>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</si>
  <si>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</si>
  <si>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</si>
  <si>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</si>
  <si>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</si>
  <si>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</si>
  <si>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</si>
  <si>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</si>
  <si>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</si>
  <si>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</si>
  <si>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</si>
  <si>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</si>
  <si>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</si>
  <si>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</si>
  <si>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</si>
  <si>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</si>
  <si>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</si>
  <si>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</si>
  <si>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</si>
  <si>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</si>
  <si>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</si>
  <si>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</si>
  <si>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</si>
  <si>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</si>
  <si>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</si>
  <si>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</si>
  <si>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</si>
  <si>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</si>
  <si>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</si>
  <si>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</si>
  <si>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</si>
  <si>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</si>
  <si>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</si>
  <si>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</si>
  <si>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</si>
  <si>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</si>
  <si>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</si>
  <si>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</si>
  <si>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</si>
  <si>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</si>
  <si>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</si>
  <si>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</si>
  <si>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</si>
  <si>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</si>
  <si>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</si>
  <si>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</si>
  <si>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</si>
  <si>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</si>
  <si>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</si>
  <si>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</si>
  <si>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</si>
  <si>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</si>
  <si>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</si>
  <si>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</si>
  <si>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</si>
  <si>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</si>
  <si>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</si>
  <si>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</si>
  <si>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</si>
  <si>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</si>
  <si>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</si>
  <si>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</si>
  <si>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</si>
  <si>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</si>
  <si>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</si>
  <si>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</si>
  <si>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</si>
  <si>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</si>
  <si>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</si>
  <si>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</si>
  <si>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</si>
  <si>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</si>
  <si>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</si>
  <si>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</si>
  <si>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</si>
  <si>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</si>
  <si>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</si>
  <si>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</si>
  <si>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</si>
  <si>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管渠の更新・改良の時期は到来していないが、今後は財政状況も考えながら、計画的に更新・改良を進めていくことが必要である。</t>
    <rPh sb="1" eb="3">
      <t>カンキョ</t>
    </rPh>
    <rPh sb="4" eb="6">
      <t>コウシン</t>
    </rPh>
    <rPh sb="7" eb="9">
      <t>カイリョウ</t>
    </rPh>
    <rPh sb="10" eb="12">
      <t>ジキ</t>
    </rPh>
    <rPh sb="13" eb="15">
      <t>トウライ</t>
    </rPh>
    <rPh sb="22" eb="24">
      <t>コンゴ</t>
    </rPh>
    <rPh sb="25" eb="27">
      <t>ザイセイ</t>
    </rPh>
    <rPh sb="27" eb="29">
      <t>ジョウキョウ</t>
    </rPh>
    <rPh sb="30" eb="31">
      <t>カンガ</t>
    </rPh>
    <rPh sb="36" eb="39">
      <t>ケイカクテキ</t>
    </rPh>
    <rPh sb="40" eb="42">
      <t>コウシン</t>
    </rPh>
    <rPh sb="43" eb="45">
      <t>カイリョウ</t>
    </rPh>
    <rPh sb="46" eb="47">
      <t>スス</t>
    </rPh>
    <rPh sb="54" eb="56">
      <t>ヒツヨウ</t>
    </rPh>
    <phoneticPr fontId="15"/>
  </si>
  <si>
    <t>　経営の健全性・効率性を示す指標は、類似団体と比較すると良好ではあるが、現在も整備事業を進めていることから、水洗化率や経費回収率が100％となっていない。普及率も53％と県平均を大きく下回っているため今後も計画に基づいた整備を進めていくが、より効率的な投資や国の交付金事業を活用しながら、費用の抑制に努めていく。
　収入においては、未接続世帯等への接続推進活動を強化し水洗化率の向上に努めるとともに、適正な使用料水準の設定を行い、収入の増加を図っていく。
　管理面では令和２年４月から公営企業会計へ移行するが、経営、資産、財政状況を正確に把握し、一般会計繰出金に頼らない事業運営に努め、住民サービスを将来にわたり安定的に提供していく考えである。</t>
    <rPh sb="1" eb="3">
      <t>ケイエイ</t>
    </rPh>
    <rPh sb="4" eb="7">
      <t>ケンゼンセイ</t>
    </rPh>
    <rPh sb="8" eb="11">
      <t>コウリツセイ</t>
    </rPh>
    <rPh sb="12" eb="13">
      <t>シメ</t>
    </rPh>
    <rPh sb="14" eb="16">
      <t>シヒョウ</t>
    </rPh>
    <rPh sb="18" eb="22">
      <t>ルイジダンタイ</t>
    </rPh>
    <rPh sb="23" eb="25">
      <t>ヒカク</t>
    </rPh>
    <rPh sb="28" eb="30">
      <t>リョウコウ</t>
    </rPh>
    <rPh sb="36" eb="38">
      <t>ゲンザイ</t>
    </rPh>
    <rPh sb="39" eb="41">
      <t>セイビ</t>
    </rPh>
    <rPh sb="41" eb="43">
      <t>ジギョウ</t>
    </rPh>
    <rPh sb="44" eb="45">
      <t>スス</t>
    </rPh>
    <rPh sb="54" eb="57">
      <t>スイセンカ</t>
    </rPh>
    <rPh sb="57" eb="58">
      <t>リツ</t>
    </rPh>
    <rPh sb="59" eb="61">
      <t>ケイヒ</t>
    </rPh>
    <rPh sb="61" eb="63">
      <t>カイシュウ</t>
    </rPh>
    <rPh sb="63" eb="64">
      <t>リツ</t>
    </rPh>
    <rPh sb="77" eb="79">
      <t>フキュウ</t>
    </rPh>
    <rPh sb="79" eb="80">
      <t>リツ</t>
    </rPh>
    <rPh sb="85" eb="86">
      <t>ケン</t>
    </rPh>
    <rPh sb="86" eb="88">
      <t>ヘイキン</t>
    </rPh>
    <rPh sb="89" eb="90">
      <t>オオ</t>
    </rPh>
    <rPh sb="92" eb="94">
      <t>シタマワ</t>
    </rPh>
    <rPh sb="100" eb="102">
      <t>コンゴ</t>
    </rPh>
    <rPh sb="103" eb="105">
      <t>ケイカク</t>
    </rPh>
    <rPh sb="106" eb="107">
      <t>モト</t>
    </rPh>
    <rPh sb="110" eb="112">
      <t>セイビ</t>
    </rPh>
    <rPh sb="113" eb="114">
      <t>スス</t>
    </rPh>
    <rPh sb="122" eb="125">
      <t>コウリツテキ</t>
    </rPh>
    <rPh sb="126" eb="128">
      <t>トウシ</t>
    </rPh>
    <rPh sb="129" eb="130">
      <t>クニ</t>
    </rPh>
    <rPh sb="131" eb="134">
      <t>コウフキン</t>
    </rPh>
    <rPh sb="134" eb="136">
      <t>ジギョウ</t>
    </rPh>
    <rPh sb="137" eb="139">
      <t>カツヨウ</t>
    </rPh>
    <rPh sb="144" eb="146">
      <t>ヒヨウ</t>
    </rPh>
    <rPh sb="147" eb="149">
      <t>ヨクセイ</t>
    </rPh>
    <rPh sb="150" eb="151">
      <t>ツト</t>
    </rPh>
    <rPh sb="158" eb="160">
      <t>シュウニュウ</t>
    </rPh>
    <rPh sb="166" eb="169">
      <t>ミセツゾク</t>
    </rPh>
    <rPh sb="169" eb="171">
      <t>セタイ</t>
    </rPh>
    <rPh sb="171" eb="172">
      <t>トウ</t>
    </rPh>
    <rPh sb="174" eb="176">
      <t>セツゾク</t>
    </rPh>
    <rPh sb="176" eb="178">
      <t>スイシン</t>
    </rPh>
    <rPh sb="178" eb="180">
      <t>カツドウ</t>
    </rPh>
    <rPh sb="181" eb="183">
      <t>キョウカ</t>
    </rPh>
    <rPh sb="184" eb="187">
      <t>スイセンカ</t>
    </rPh>
    <rPh sb="187" eb="188">
      <t>リツ</t>
    </rPh>
    <rPh sb="189" eb="191">
      <t>コウジョウ</t>
    </rPh>
    <rPh sb="192" eb="193">
      <t>ツト</t>
    </rPh>
    <rPh sb="200" eb="202">
      <t>テキセイ</t>
    </rPh>
    <rPh sb="203" eb="206">
      <t>シヨウリョウ</t>
    </rPh>
    <rPh sb="206" eb="208">
      <t>スイジュン</t>
    </rPh>
    <rPh sb="209" eb="211">
      <t>セッテイ</t>
    </rPh>
    <rPh sb="212" eb="213">
      <t>オコナ</t>
    </rPh>
    <rPh sb="215" eb="217">
      <t>シュウニュウ</t>
    </rPh>
    <rPh sb="218" eb="220">
      <t>ゾウカ</t>
    </rPh>
    <rPh sb="221" eb="222">
      <t>ハカ</t>
    </rPh>
    <rPh sb="229" eb="231">
      <t>カンリ</t>
    </rPh>
    <rPh sb="231" eb="232">
      <t>メン</t>
    </rPh>
    <rPh sb="234" eb="236">
      <t>レイワ</t>
    </rPh>
    <rPh sb="237" eb="238">
      <t>ネン</t>
    </rPh>
    <rPh sb="239" eb="240">
      <t>ガツ</t>
    </rPh>
    <rPh sb="242" eb="244">
      <t>コウエイ</t>
    </rPh>
    <rPh sb="244" eb="246">
      <t>キギョウ</t>
    </rPh>
    <rPh sb="246" eb="248">
      <t>カイケイ</t>
    </rPh>
    <rPh sb="249" eb="251">
      <t>イコウ</t>
    </rPh>
    <rPh sb="255" eb="257">
      <t>ケイエイ</t>
    </rPh>
    <rPh sb="258" eb="260">
      <t>シサン</t>
    </rPh>
    <rPh sb="261" eb="263">
      <t>ザイセイ</t>
    </rPh>
    <rPh sb="263" eb="265">
      <t>ジョウキョウ</t>
    </rPh>
    <rPh sb="266" eb="268">
      <t>セイカク</t>
    </rPh>
    <rPh sb="269" eb="271">
      <t>ハアク</t>
    </rPh>
    <rPh sb="273" eb="275">
      <t>イッパン</t>
    </rPh>
    <rPh sb="275" eb="277">
      <t>カイケイ</t>
    </rPh>
    <rPh sb="277" eb="279">
      <t>クリダ</t>
    </rPh>
    <rPh sb="279" eb="280">
      <t>キン</t>
    </rPh>
    <rPh sb="281" eb="282">
      <t>タヨ</t>
    </rPh>
    <rPh sb="285" eb="287">
      <t>ジギョウ</t>
    </rPh>
    <rPh sb="287" eb="289">
      <t>ウンエイ</t>
    </rPh>
    <rPh sb="290" eb="291">
      <t>ツト</t>
    </rPh>
    <rPh sb="293" eb="295">
      <t>ジュウミン</t>
    </rPh>
    <rPh sb="300" eb="302">
      <t>ショウライ</t>
    </rPh>
    <rPh sb="306" eb="309">
      <t>アンテイテキ</t>
    </rPh>
    <rPh sb="310" eb="312">
      <t>テイキョウ</t>
    </rPh>
    <rPh sb="316" eb="317">
      <t>カンガ</t>
    </rPh>
    <phoneticPr fontId="4"/>
  </si>
  <si>
    <t>①収益的収支比率は72.96％であり、前年度から4.05ポイント上昇した。前年度と比較すると、総費用と地方債償還金が減少しており、経営改善の取組の成果が伺える。
④企業債残高対事業規模比率は787.41％であり、類似団体平均値と比較すると低い数値ではあるが、全国平均及び前年度からの数値では高くなっている。地方債現在高は年々減少しているが、今後も未普及地域解消のための面整備もあることから、適正な企業債発行に努める。
⑤経費回収率は、比率が100％未満であり、使用料収入で回収すべき経費が賄えていない状況にある。汚水処理費の増加と使用料は微増だったが、整備完了＝下水道接続数に繋がっていないためと思われる。
⑥汚水処理原価は、類似団体と比較して高い数値となっている。前年度の数値と比べ、有収水量は増加しているが、それ以上に汚水処理費が増加したため、処理原価も８円ほど高くなった。
⑦施設利用率は、51、52％で推移している。今後、ダウンサイジングも含めた施設の活用について検討していく必要がある。
⑧水洗化率は、81.09％と前年度から数値は向上しているが、類似団体と比較して低い数値をなっている。更なる個別訪問の強化やＰＲ活動による下水道への理解を促進し、未接続世帯の減少に努める。</t>
    <rPh sb="1" eb="4">
      <t>シュウエキテキ</t>
    </rPh>
    <rPh sb="4" eb="6">
      <t>シュウシ</t>
    </rPh>
    <rPh sb="6" eb="8">
      <t>ヒリツ</t>
    </rPh>
    <rPh sb="19" eb="22">
      <t>ゼンネンド</t>
    </rPh>
    <rPh sb="32" eb="34">
      <t>ジョウショウ</t>
    </rPh>
    <rPh sb="37" eb="40">
      <t>ゼンネンド</t>
    </rPh>
    <rPh sb="41" eb="43">
      <t>ヒカク</t>
    </rPh>
    <rPh sb="47" eb="50">
      <t>ソウヒヨウ</t>
    </rPh>
    <rPh sb="51" eb="53">
      <t>チホウ</t>
    </rPh>
    <rPh sb="53" eb="54">
      <t>サイ</t>
    </rPh>
    <rPh sb="54" eb="57">
      <t>ショウカンキン</t>
    </rPh>
    <rPh sb="58" eb="60">
      <t>ゲンショウ</t>
    </rPh>
    <rPh sb="65" eb="67">
      <t>ケイエイ</t>
    </rPh>
    <rPh sb="67" eb="69">
      <t>カイゼン</t>
    </rPh>
    <rPh sb="70" eb="72">
      <t>トリク</t>
    </rPh>
    <rPh sb="73" eb="75">
      <t>セイカ</t>
    </rPh>
    <rPh sb="76" eb="77">
      <t>ウカガ</t>
    </rPh>
    <rPh sb="82" eb="84">
      <t>キギョウ</t>
    </rPh>
    <rPh sb="84" eb="85">
      <t>サイ</t>
    </rPh>
    <rPh sb="85" eb="87">
      <t>ザンダカ</t>
    </rPh>
    <rPh sb="87" eb="88">
      <t>タイ</t>
    </rPh>
    <rPh sb="88" eb="90">
      <t>ジギョウ</t>
    </rPh>
    <rPh sb="90" eb="92">
      <t>キボ</t>
    </rPh>
    <rPh sb="92" eb="94">
      <t>ヒリツ</t>
    </rPh>
    <rPh sb="106" eb="110">
      <t>ルイジダンタイ</t>
    </rPh>
    <rPh sb="110" eb="113">
      <t>ヘイキンチ</t>
    </rPh>
    <rPh sb="114" eb="116">
      <t>ヒカク</t>
    </rPh>
    <rPh sb="119" eb="120">
      <t>ヒク</t>
    </rPh>
    <rPh sb="121" eb="123">
      <t>スウチ</t>
    </rPh>
    <rPh sb="129" eb="131">
      <t>ゼンコク</t>
    </rPh>
    <rPh sb="131" eb="133">
      <t>ヘイキン</t>
    </rPh>
    <rPh sb="133" eb="134">
      <t>オヨ</t>
    </rPh>
    <rPh sb="135" eb="138">
      <t>ゼンネンド</t>
    </rPh>
    <rPh sb="141" eb="143">
      <t>スウチ</t>
    </rPh>
    <rPh sb="145" eb="146">
      <t>タカ</t>
    </rPh>
    <rPh sb="153" eb="155">
      <t>チホウ</t>
    </rPh>
    <rPh sb="155" eb="156">
      <t>サイ</t>
    </rPh>
    <rPh sb="156" eb="158">
      <t>ゲンザイ</t>
    </rPh>
    <rPh sb="158" eb="159">
      <t>タカ</t>
    </rPh>
    <rPh sb="160" eb="162">
      <t>ネンネン</t>
    </rPh>
    <rPh sb="162" eb="164">
      <t>ゲンショウ</t>
    </rPh>
    <rPh sb="170" eb="172">
      <t>コンゴ</t>
    </rPh>
    <rPh sb="173" eb="176">
      <t>ミフキュウ</t>
    </rPh>
    <rPh sb="176" eb="178">
      <t>チイキ</t>
    </rPh>
    <rPh sb="178" eb="180">
      <t>カイショウ</t>
    </rPh>
    <rPh sb="184" eb="185">
      <t>メン</t>
    </rPh>
    <rPh sb="185" eb="187">
      <t>セイビ</t>
    </rPh>
    <rPh sb="195" eb="197">
      <t>テキセイ</t>
    </rPh>
    <rPh sb="198" eb="200">
      <t>キギョウ</t>
    </rPh>
    <rPh sb="200" eb="201">
      <t>サイ</t>
    </rPh>
    <rPh sb="201" eb="203">
      <t>ハッコウ</t>
    </rPh>
    <rPh sb="204" eb="205">
      <t>ツト</t>
    </rPh>
    <rPh sb="210" eb="212">
      <t>ケイヒ</t>
    </rPh>
    <rPh sb="212" eb="214">
      <t>カイシュウ</t>
    </rPh>
    <rPh sb="214" eb="215">
      <t>リツ</t>
    </rPh>
    <rPh sb="217" eb="219">
      <t>ヒリツ</t>
    </rPh>
    <rPh sb="224" eb="226">
      <t>ミマン</t>
    </rPh>
    <rPh sb="230" eb="233">
      <t>シヨウリョウ</t>
    </rPh>
    <rPh sb="233" eb="235">
      <t>シュウニュウ</t>
    </rPh>
    <rPh sb="236" eb="238">
      <t>カイシュウ</t>
    </rPh>
    <rPh sb="241" eb="243">
      <t>ケイヒ</t>
    </rPh>
    <rPh sb="244" eb="245">
      <t>マカナ</t>
    </rPh>
    <rPh sb="250" eb="252">
      <t>ジョウキョウ</t>
    </rPh>
    <rPh sb="256" eb="258">
      <t>オスイ</t>
    </rPh>
    <rPh sb="258" eb="260">
      <t>ショリ</t>
    </rPh>
    <rPh sb="260" eb="261">
      <t>ヒ</t>
    </rPh>
    <rPh sb="262" eb="264">
      <t>ゾウカ</t>
    </rPh>
    <rPh sb="265" eb="268">
      <t>シヨウリョウ</t>
    </rPh>
    <rPh sb="269" eb="271">
      <t>ビゾウ</t>
    </rPh>
    <rPh sb="276" eb="278">
      <t>セイビ</t>
    </rPh>
    <rPh sb="278" eb="280">
      <t>カンリョウ</t>
    </rPh>
    <rPh sb="281" eb="284">
      <t>ゲスイドウ</t>
    </rPh>
    <rPh sb="284" eb="286">
      <t>セツゾク</t>
    </rPh>
    <rPh sb="286" eb="287">
      <t>スウ</t>
    </rPh>
    <rPh sb="288" eb="289">
      <t>ツナ</t>
    </rPh>
    <rPh sb="298" eb="299">
      <t>オモ</t>
    </rPh>
    <rPh sb="305" eb="307">
      <t>オスイ</t>
    </rPh>
    <rPh sb="307" eb="309">
      <t>ショリ</t>
    </rPh>
    <rPh sb="309" eb="311">
      <t>ゲンカ</t>
    </rPh>
    <rPh sb="313" eb="315">
      <t>ルイジ</t>
    </rPh>
    <rPh sb="315" eb="317">
      <t>ダンタイ</t>
    </rPh>
    <rPh sb="318" eb="320">
      <t>ヒカク</t>
    </rPh>
    <rPh sb="322" eb="323">
      <t>タカ</t>
    </rPh>
    <rPh sb="324" eb="326">
      <t>スウチ</t>
    </rPh>
    <rPh sb="333" eb="336">
      <t>ゼンネンド</t>
    </rPh>
    <rPh sb="337" eb="339">
      <t>スウチ</t>
    </rPh>
    <rPh sb="340" eb="341">
      <t>クラ</t>
    </rPh>
    <rPh sb="343" eb="344">
      <t>ユウ</t>
    </rPh>
    <rPh sb="344" eb="345">
      <t>シュウ</t>
    </rPh>
    <rPh sb="345" eb="347">
      <t>スイリョウ</t>
    </rPh>
    <rPh sb="348" eb="350">
      <t>ゾウカ</t>
    </rPh>
    <rPh sb="358" eb="360">
      <t>イジョウ</t>
    </rPh>
    <rPh sb="361" eb="363">
      <t>オスイ</t>
    </rPh>
    <rPh sb="363" eb="365">
      <t>ショリ</t>
    </rPh>
    <rPh sb="365" eb="366">
      <t>ヒ</t>
    </rPh>
    <rPh sb="367" eb="369">
      <t>ゾウカ</t>
    </rPh>
    <rPh sb="374" eb="376">
      <t>ショリ</t>
    </rPh>
    <rPh sb="376" eb="378">
      <t>ゲンカ</t>
    </rPh>
    <rPh sb="380" eb="381">
      <t>エン</t>
    </rPh>
    <rPh sb="383" eb="384">
      <t>タカ</t>
    </rPh>
    <rPh sb="391" eb="393">
      <t>シセツ</t>
    </rPh>
    <rPh sb="393" eb="396">
      <t>リヨウリツ</t>
    </rPh>
    <rPh sb="405" eb="407">
      <t>スイイ</t>
    </rPh>
    <rPh sb="412" eb="414">
      <t>コンゴ</t>
    </rPh>
    <rPh sb="424" eb="425">
      <t>フク</t>
    </rPh>
    <rPh sb="427" eb="429">
      <t>シセツ</t>
    </rPh>
    <rPh sb="430" eb="432">
      <t>カツヨウ</t>
    </rPh>
    <rPh sb="436" eb="438">
      <t>ケントウ</t>
    </rPh>
    <rPh sb="442" eb="444">
      <t>ヒツヨウ</t>
    </rPh>
    <rPh sb="450" eb="453">
      <t>スイセンカ</t>
    </rPh>
    <rPh sb="453" eb="454">
      <t>リツ</t>
    </rPh>
    <rPh sb="463" eb="466">
      <t>ゼンネンド</t>
    </rPh>
    <rPh sb="468" eb="470">
      <t>スウチ</t>
    </rPh>
    <rPh sb="471" eb="473">
      <t>コウジョウ</t>
    </rPh>
    <rPh sb="479" eb="483">
      <t>ルイジダンタイ</t>
    </rPh>
    <rPh sb="484" eb="486">
      <t>ヒカク</t>
    </rPh>
    <rPh sb="488" eb="489">
      <t>ヒク</t>
    </rPh>
    <rPh sb="490" eb="492">
      <t>スウチ</t>
    </rPh>
    <rPh sb="499" eb="500">
      <t>サラ</t>
    </rPh>
    <rPh sb="502" eb="504">
      <t>コベツ</t>
    </rPh>
    <rPh sb="504" eb="506">
      <t>ホウモン</t>
    </rPh>
    <rPh sb="507" eb="509">
      <t>キョウカ</t>
    </rPh>
    <rPh sb="512" eb="514">
      <t>カツドウ</t>
    </rPh>
    <rPh sb="517" eb="520">
      <t>ゲスイドウ</t>
    </rPh>
    <rPh sb="522" eb="524">
      <t>リカイ</t>
    </rPh>
    <rPh sb="525" eb="527">
      <t>ソクシン</t>
    </rPh>
    <rPh sb="529" eb="532">
      <t>ミセツゾク</t>
    </rPh>
    <rPh sb="532" eb="534">
      <t>セタイ</t>
    </rPh>
    <rPh sb="535" eb="537">
      <t>ゲンショウ</t>
    </rPh>
    <rPh sb="538" eb="53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</si>
</sst>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40D-4DCE-AF0F-97B1BC1A3288}"/>
            </c:ext>
          </c:extLst>
        </c:ser>
        <c:dLbls>
          <c:showLegendKey val="0"/>
          <c:showVal val="0"/>
          <c:showCatName val="0"/>
          <c:showSerName val="0"/>
          <c:showPercent val="0"/>
          <c:showBubbleSize val="0"/>
        </c:dLbls>
        <c:gapWidth val="150"/>
        <c:axId val="330556560"/>
        <c:axId val="33055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0.13</c:v>
                </c:pt>
              </c:numCache>
            </c:numRef>
          </c:val>
          <c:smooth val="0"/>
          <c:extLst xmlns:c16r2="http://schemas.microsoft.com/office/drawing/2015/06/chart">
            <c:ext xmlns:c16="http://schemas.microsoft.com/office/drawing/2014/chart" uri="{C3380CC4-5D6E-409C-BE32-E72D297353CC}">
              <c16:uniqueId val="{00000001-E40D-4DCE-AF0F-97B1BC1A3288}"/>
            </c:ext>
          </c:extLst>
        </c:ser>
        <c:dLbls>
          <c:showLegendKey val="0"/>
          <c:showVal val="0"/>
          <c:showCatName val="0"/>
          <c:showSerName val="0"/>
          <c:showPercent val="0"/>
          <c:showBubbleSize val="0"/>
        </c:dLbls>
        <c:marker val="1"/>
        <c:smooth val="0"/>
        <c:axId val="330556560"/>
        <c:axId val="330554992"/>
      </c:lineChart>
      <c:dateAx>
        <c:axId val="330556560"/>
        <c:scaling>
          <c:orientation val="minMax"/>
        </c:scaling>
        <c:delete val="1"/>
        <c:axPos val="b"/>
        <c:numFmt formatCode="ge" sourceLinked="1"/>
        <c:majorTickMark val="none"/>
        <c:minorTickMark val="none"/>
        <c:tickLblPos val="none"/>
        <c:crossAx val="330554992"/>
        <c:crosses val="autoZero"/>
        <c:auto val="1"/>
        <c:lblOffset val="100"/>
        <c:baseTimeUnit val="years"/>
      </c:dateAx>
      <c:valAx>
        <c:axId val="33055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55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52.11</c:v>
                </c:pt>
                <c:pt idx="1">
                  <c:v>51.39</c:v>
                </c:pt>
                <c:pt idx="2">
                  <c:v>52.21</c:v>
                </c:pt>
                <c:pt idx="3">
                  <c:v>52.1</c:v>
                </c:pt>
                <c:pt idx="4">
                  <c:v>51.22</c:v>
                </c:pt>
              </c:numCache>
            </c:numRef>
          </c:val>
          <c:extLst xmlns:c16r2="http://schemas.microsoft.com/office/drawing/2015/06/chart">
            <c:ext xmlns:c16="http://schemas.microsoft.com/office/drawing/2014/chart" uri="{C3380CC4-5D6E-409C-BE32-E72D297353CC}">
              <c16:uniqueId val="{00000000-F9C8-4A53-A8C3-E219AAC5B627}"/>
            </c:ext>
          </c:extLst>
        </c:ser>
        <c:dLbls>
          <c:showLegendKey val="0"/>
          <c:showVal val="0"/>
          <c:showCatName val="0"/>
          <c:showSerName val="0"/>
          <c:showPercent val="0"/>
          <c:showBubbleSize val="0"/>
        </c:dLbls>
        <c:gapWidth val="150"/>
        <c:axId val="380451472"/>
        <c:axId val="38045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52.58</c:v>
                </c:pt>
              </c:numCache>
            </c:numRef>
          </c:val>
          <c:smooth val="0"/>
          <c:extLst xmlns:c16r2="http://schemas.microsoft.com/office/drawing/2015/06/chart">
            <c:ext xmlns:c16="http://schemas.microsoft.com/office/drawing/2014/chart" uri="{C3380CC4-5D6E-409C-BE32-E72D297353CC}">
              <c16:uniqueId val="{00000001-F9C8-4A53-A8C3-E219AAC5B627}"/>
            </c:ext>
          </c:extLst>
        </c:ser>
        <c:dLbls>
          <c:showLegendKey val="0"/>
          <c:showVal val="0"/>
          <c:showCatName val="0"/>
          <c:showSerName val="0"/>
          <c:showPercent val="0"/>
          <c:showBubbleSize val="0"/>
        </c:dLbls>
        <c:marker val="1"/>
        <c:smooth val="0"/>
        <c:axId val="380451472"/>
        <c:axId val="380455392"/>
      </c:lineChart>
      <c:dateAx>
        <c:axId val="380451472"/>
        <c:scaling>
          <c:orientation val="minMax"/>
        </c:scaling>
        <c:delete val="1"/>
        <c:axPos val="b"/>
        <c:numFmt formatCode="ge" sourceLinked="1"/>
        <c:majorTickMark val="none"/>
        <c:minorTickMark val="none"/>
        <c:tickLblPos val="none"/>
        <c:crossAx val="380455392"/>
        <c:crosses val="autoZero"/>
        <c:auto val="1"/>
        <c:lblOffset val="100"/>
        <c:baseTimeUnit val="years"/>
      </c:dateAx>
      <c:valAx>
        <c:axId val="38045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5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80.36</c:v>
                </c:pt>
                <c:pt idx="1">
                  <c:v>80.12</c:v>
                </c:pt>
                <c:pt idx="2">
                  <c:v>79.77</c:v>
                </c:pt>
                <c:pt idx="3">
                  <c:v>80.45</c:v>
                </c:pt>
                <c:pt idx="4">
                  <c:v>81.09</c:v>
                </c:pt>
              </c:numCache>
            </c:numRef>
          </c:val>
          <c:extLst xmlns:c16r2="http://schemas.microsoft.com/office/drawing/2015/06/chart">
            <c:ext xmlns:c16="http://schemas.microsoft.com/office/drawing/2014/chart" uri="{C3380CC4-5D6E-409C-BE32-E72D297353CC}">
              <c16:uniqueId val="{00000000-ACED-4713-91FA-00E914BDEE32}"/>
            </c:ext>
          </c:extLst>
        </c:ser>
        <c:dLbls>
          <c:showLegendKey val="0"/>
          <c:showVal val="0"/>
          <c:showCatName val="0"/>
          <c:showSerName val="0"/>
          <c:showPercent val="0"/>
          <c:showBubbleSize val="0"/>
        </c:dLbls>
        <c:gapWidth val="150"/>
        <c:axId val="380453040"/>
        <c:axId val="3804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83.02</c:v>
                </c:pt>
              </c:numCache>
            </c:numRef>
          </c:val>
          <c:smooth val="0"/>
          <c:extLst xmlns:c16r2="http://schemas.microsoft.com/office/drawing/2015/06/chart">
            <c:ext xmlns:c16="http://schemas.microsoft.com/office/drawing/2014/chart" uri="{C3380CC4-5D6E-409C-BE32-E72D297353CC}">
              <c16:uniqueId val="{00000001-ACED-4713-91FA-00E914BDEE32}"/>
            </c:ext>
          </c:extLst>
        </c:ser>
        <c:dLbls>
          <c:showLegendKey val="0"/>
          <c:showVal val="0"/>
          <c:showCatName val="0"/>
          <c:showSerName val="0"/>
          <c:showPercent val="0"/>
          <c:showBubbleSize val="0"/>
        </c:dLbls>
        <c:marker val="1"/>
        <c:smooth val="0"/>
        <c:axId val="380453040"/>
        <c:axId val="380453824"/>
      </c:lineChart>
      <c:dateAx>
        <c:axId val="380453040"/>
        <c:scaling>
          <c:orientation val="minMax"/>
        </c:scaling>
        <c:delete val="1"/>
        <c:axPos val="b"/>
        <c:numFmt formatCode="ge" sourceLinked="1"/>
        <c:majorTickMark val="none"/>
        <c:minorTickMark val="none"/>
        <c:tickLblPos val="none"/>
        <c:crossAx val="380453824"/>
        <c:crosses val="autoZero"/>
        <c:auto val="1"/>
        <c:lblOffset val="100"/>
        <c:baseTimeUnit val="years"/>
      </c:dateAx>
      <c:valAx>
        <c:axId val="3804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5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64.34</c:v>
                </c:pt>
                <c:pt idx="1">
                  <c:v>65.37</c:v>
                </c:pt>
                <c:pt idx="2">
                  <c:v>64.790000000000006</c:v>
                </c:pt>
                <c:pt idx="3">
                  <c:v>68.91</c:v>
                </c:pt>
                <c:pt idx="4">
                  <c:v>72.959999999999994</c:v>
                </c:pt>
              </c:numCache>
            </c:numRef>
          </c:val>
          <c:extLst xmlns:c16r2="http://schemas.microsoft.com/office/drawing/2015/06/chart">
            <c:ext xmlns:c16="http://schemas.microsoft.com/office/drawing/2014/chart" uri="{C3380CC4-5D6E-409C-BE32-E72D297353CC}">
              <c16:uniqueId val="{00000000-85FE-40C6-A3D1-02E70EC15FFD}"/>
            </c:ext>
          </c:extLst>
        </c:ser>
        <c:dLbls>
          <c:showLegendKey val="0"/>
          <c:showVal val="0"/>
          <c:showCatName val="0"/>
          <c:showSerName val="0"/>
          <c:showPercent val="0"/>
          <c:showBubbleSize val="0"/>
        </c:dLbls>
        <c:gapWidth val="150"/>
        <c:axId val="330555776"/>
        <c:axId val="330556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FE-40C6-A3D1-02E70EC15FFD}"/>
            </c:ext>
          </c:extLst>
        </c:ser>
        <c:dLbls>
          <c:showLegendKey val="0"/>
          <c:showVal val="0"/>
          <c:showCatName val="0"/>
          <c:showSerName val="0"/>
          <c:showPercent val="0"/>
          <c:showBubbleSize val="0"/>
        </c:dLbls>
        <c:marker val="1"/>
        <c:smooth val="0"/>
        <c:axId val="330555776"/>
        <c:axId val="330556168"/>
      </c:lineChart>
      <c:dateAx>
        <c:axId val="330555776"/>
        <c:scaling>
          <c:orientation val="minMax"/>
        </c:scaling>
        <c:delete val="1"/>
        <c:axPos val="b"/>
        <c:numFmt formatCode="ge" sourceLinked="1"/>
        <c:majorTickMark val="none"/>
        <c:minorTickMark val="none"/>
        <c:tickLblPos val="none"/>
        <c:crossAx val="330556168"/>
        <c:crosses val="autoZero"/>
        <c:auto val="1"/>
        <c:lblOffset val="100"/>
        <c:baseTimeUnit val="years"/>
      </c:dateAx>
      <c:valAx>
        <c:axId val="330556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055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321-449F-92C0-6B424FD6FDBA}"/>
            </c:ext>
          </c:extLst>
        </c:ser>
        <c:dLbls>
          <c:showLegendKey val="0"/>
          <c:showVal val="0"/>
          <c:showCatName val="0"/>
          <c:showSerName val="0"/>
          <c:showPercent val="0"/>
          <c:showBubbleSize val="0"/>
        </c:dLbls>
        <c:gapWidth val="150"/>
        <c:axId val="379890592"/>
        <c:axId val="37989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21-449F-92C0-6B424FD6FDBA}"/>
            </c:ext>
          </c:extLst>
        </c:ser>
        <c:dLbls>
          <c:showLegendKey val="0"/>
          <c:showVal val="0"/>
          <c:showCatName val="0"/>
          <c:showSerName val="0"/>
          <c:showPercent val="0"/>
          <c:showBubbleSize val="0"/>
        </c:dLbls>
        <c:marker val="1"/>
        <c:smooth val="0"/>
        <c:axId val="379890592"/>
        <c:axId val="379895296"/>
      </c:lineChart>
      <c:dateAx>
        <c:axId val="379890592"/>
        <c:scaling>
          <c:orientation val="minMax"/>
        </c:scaling>
        <c:delete val="1"/>
        <c:axPos val="b"/>
        <c:numFmt formatCode="ge" sourceLinked="1"/>
        <c:majorTickMark val="none"/>
        <c:minorTickMark val="none"/>
        <c:tickLblPos val="none"/>
        <c:crossAx val="379895296"/>
        <c:crosses val="autoZero"/>
        <c:auto val="1"/>
        <c:lblOffset val="100"/>
        <c:baseTimeUnit val="years"/>
      </c:dateAx>
      <c:valAx>
        <c:axId val="37989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9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E7E-4047-8149-6B0D352F2BB4}"/>
            </c:ext>
          </c:extLst>
        </c:ser>
        <c:dLbls>
          <c:showLegendKey val="0"/>
          <c:showVal val="0"/>
          <c:showCatName val="0"/>
          <c:showSerName val="0"/>
          <c:showPercent val="0"/>
          <c:showBubbleSize val="0"/>
        </c:dLbls>
        <c:gapWidth val="150"/>
        <c:axId val="379891376"/>
        <c:axId val="379894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E7E-4047-8149-6B0D352F2BB4}"/>
            </c:ext>
          </c:extLst>
        </c:ser>
        <c:dLbls>
          <c:showLegendKey val="0"/>
          <c:showVal val="0"/>
          <c:showCatName val="0"/>
          <c:showSerName val="0"/>
          <c:showPercent val="0"/>
          <c:showBubbleSize val="0"/>
        </c:dLbls>
        <c:marker val="1"/>
        <c:smooth val="0"/>
        <c:axId val="379891376"/>
        <c:axId val="379894120"/>
      </c:lineChart>
      <c:dateAx>
        <c:axId val="379891376"/>
        <c:scaling>
          <c:orientation val="minMax"/>
        </c:scaling>
        <c:delete val="1"/>
        <c:axPos val="b"/>
        <c:numFmt formatCode="ge" sourceLinked="1"/>
        <c:majorTickMark val="none"/>
        <c:minorTickMark val="none"/>
        <c:tickLblPos val="none"/>
        <c:crossAx val="379894120"/>
        <c:crosses val="autoZero"/>
        <c:auto val="1"/>
        <c:lblOffset val="100"/>
        <c:baseTimeUnit val="years"/>
      </c:dateAx>
      <c:valAx>
        <c:axId val="379894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9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DB2-4FD5-A49A-FBCBDB280A9C}"/>
            </c:ext>
          </c:extLst>
        </c:ser>
        <c:dLbls>
          <c:showLegendKey val="0"/>
          <c:showVal val="0"/>
          <c:showCatName val="0"/>
          <c:showSerName val="0"/>
          <c:showPercent val="0"/>
          <c:showBubbleSize val="0"/>
        </c:dLbls>
        <c:gapWidth val="150"/>
        <c:axId val="379894904"/>
        <c:axId val="37989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DB2-4FD5-A49A-FBCBDB280A9C}"/>
            </c:ext>
          </c:extLst>
        </c:ser>
        <c:dLbls>
          <c:showLegendKey val="0"/>
          <c:showVal val="0"/>
          <c:showCatName val="0"/>
          <c:showSerName val="0"/>
          <c:showPercent val="0"/>
          <c:showBubbleSize val="0"/>
        </c:dLbls>
        <c:marker val="1"/>
        <c:smooth val="0"/>
        <c:axId val="379894904"/>
        <c:axId val="379897648"/>
      </c:lineChart>
      <c:dateAx>
        <c:axId val="379894904"/>
        <c:scaling>
          <c:orientation val="minMax"/>
        </c:scaling>
        <c:delete val="1"/>
        <c:axPos val="b"/>
        <c:numFmt formatCode="ge" sourceLinked="1"/>
        <c:majorTickMark val="none"/>
        <c:minorTickMark val="none"/>
        <c:tickLblPos val="none"/>
        <c:crossAx val="379897648"/>
        <c:crosses val="autoZero"/>
        <c:auto val="1"/>
        <c:lblOffset val="100"/>
        <c:baseTimeUnit val="years"/>
      </c:dateAx>
      <c:valAx>
        <c:axId val="37989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94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BDE-46F1-9635-3E5BC8934D7D}"/>
            </c:ext>
          </c:extLst>
        </c:ser>
        <c:dLbls>
          <c:showLegendKey val="0"/>
          <c:showVal val="0"/>
          <c:showCatName val="0"/>
          <c:showSerName val="0"/>
          <c:showPercent val="0"/>
          <c:showBubbleSize val="0"/>
        </c:dLbls>
        <c:gapWidth val="150"/>
        <c:axId val="379894512"/>
        <c:axId val="379890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BDE-46F1-9635-3E5BC8934D7D}"/>
            </c:ext>
          </c:extLst>
        </c:ser>
        <c:dLbls>
          <c:showLegendKey val="0"/>
          <c:showVal val="0"/>
          <c:showCatName val="0"/>
          <c:showSerName val="0"/>
          <c:showPercent val="0"/>
          <c:showBubbleSize val="0"/>
        </c:dLbls>
        <c:marker val="1"/>
        <c:smooth val="0"/>
        <c:axId val="379894512"/>
        <c:axId val="379890200"/>
      </c:lineChart>
      <c:dateAx>
        <c:axId val="379894512"/>
        <c:scaling>
          <c:orientation val="minMax"/>
        </c:scaling>
        <c:delete val="1"/>
        <c:axPos val="b"/>
        <c:numFmt formatCode="ge" sourceLinked="1"/>
        <c:majorTickMark val="none"/>
        <c:minorTickMark val="none"/>
        <c:tickLblPos val="none"/>
        <c:crossAx val="379890200"/>
        <c:crosses val="autoZero"/>
        <c:auto val="1"/>
        <c:lblOffset val="100"/>
        <c:baseTimeUnit val="years"/>
      </c:dateAx>
      <c:valAx>
        <c:axId val="379890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9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1608.5</c:v>
                </c:pt>
                <c:pt idx="1">
                  <c:v>1431.76</c:v>
                </c:pt>
                <c:pt idx="2">
                  <c:v>1277.43</c:v>
                </c:pt>
                <c:pt idx="3">
                  <c:v>675.48</c:v>
                </c:pt>
                <c:pt idx="4">
                  <c:v>787.41</c:v>
                </c:pt>
              </c:numCache>
            </c:numRef>
          </c:val>
          <c:extLst xmlns:c16r2="http://schemas.microsoft.com/office/drawing/2015/06/chart">
            <c:ext xmlns:c16="http://schemas.microsoft.com/office/drawing/2014/chart" uri="{C3380CC4-5D6E-409C-BE32-E72D297353CC}">
              <c16:uniqueId val="{00000000-61AD-4209-A045-4FB9A81AF27A}"/>
            </c:ext>
          </c:extLst>
        </c:ser>
        <c:dLbls>
          <c:showLegendKey val="0"/>
          <c:showVal val="0"/>
          <c:showCatName val="0"/>
          <c:showSerName val="0"/>
          <c:showPercent val="0"/>
          <c:showBubbleSize val="0"/>
        </c:dLbls>
        <c:gapWidth val="150"/>
        <c:axId val="380451080"/>
        <c:axId val="38045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958.81</c:v>
                </c:pt>
              </c:numCache>
            </c:numRef>
          </c:val>
          <c:smooth val="0"/>
          <c:extLst xmlns:c16r2="http://schemas.microsoft.com/office/drawing/2015/06/chart">
            <c:ext xmlns:c16="http://schemas.microsoft.com/office/drawing/2014/chart" uri="{C3380CC4-5D6E-409C-BE32-E72D297353CC}">
              <c16:uniqueId val="{00000001-61AD-4209-A045-4FB9A81AF27A}"/>
            </c:ext>
          </c:extLst>
        </c:ser>
        <c:dLbls>
          <c:showLegendKey val="0"/>
          <c:showVal val="0"/>
          <c:showCatName val="0"/>
          <c:showSerName val="0"/>
          <c:showPercent val="0"/>
          <c:showBubbleSize val="0"/>
        </c:dLbls>
        <c:marker val="1"/>
        <c:smooth val="0"/>
        <c:axId val="380451080"/>
        <c:axId val="380456176"/>
      </c:lineChart>
      <c:dateAx>
        <c:axId val="380451080"/>
        <c:scaling>
          <c:orientation val="minMax"/>
        </c:scaling>
        <c:delete val="1"/>
        <c:axPos val="b"/>
        <c:numFmt formatCode="ge" sourceLinked="1"/>
        <c:majorTickMark val="none"/>
        <c:minorTickMark val="none"/>
        <c:tickLblPos val="none"/>
        <c:crossAx val="380456176"/>
        <c:crosses val="autoZero"/>
        <c:auto val="1"/>
        <c:lblOffset val="100"/>
        <c:baseTimeUnit val="years"/>
      </c:dateAx>
      <c:valAx>
        <c:axId val="38045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51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79.94</c:v>
                </c:pt>
                <c:pt idx="1">
                  <c:v>80.680000000000007</c:v>
                </c:pt>
                <c:pt idx="2">
                  <c:v>82.21</c:v>
                </c:pt>
                <c:pt idx="3">
                  <c:v>91.86</c:v>
                </c:pt>
                <c:pt idx="4">
                  <c:v>89.24</c:v>
                </c:pt>
              </c:numCache>
            </c:numRef>
          </c:val>
          <c:extLst xmlns:c16r2="http://schemas.microsoft.com/office/drawing/2015/06/chart">
            <c:ext xmlns:c16="http://schemas.microsoft.com/office/drawing/2014/chart" uri="{C3380CC4-5D6E-409C-BE32-E72D297353CC}">
              <c16:uniqueId val="{00000000-B1F6-47C4-B658-D37815A608F4}"/>
            </c:ext>
          </c:extLst>
        </c:ser>
        <c:dLbls>
          <c:showLegendKey val="0"/>
          <c:showVal val="0"/>
          <c:showCatName val="0"/>
          <c:showSerName val="0"/>
          <c:showPercent val="0"/>
          <c:showBubbleSize val="0"/>
        </c:dLbls>
        <c:gapWidth val="150"/>
        <c:axId val="380456960"/>
        <c:axId val="38045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82.88</c:v>
                </c:pt>
              </c:numCache>
            </c:numRef>
          </c:val>
          <c:smooth val="0"/>
          <c:extLst xmlns:c16r2="http://schemas.microsoft.com/office/drawing/2015/06/chart">
            <c:ext xmlns:c16="http://schemas.microsoft.com/office/drawing/2014/chart" uri="{C3380CC4-5D6E-409C-BE32-E72D297353CC}">
              <c16:uniqueId val="{00000001-B1F6-47C4-B658-D37815A608F4}"/>
            </c:ext>
          </c:extLst>
        </c:ser>
        <c:dLbls>
          <c:showLegendKey val="0"/>
          <c:showVal val="0"/>
          <c:showCatName val="0"/>
          <c:showSerName val="0"/>
          <c:showPercent val="0"/>
          <c:showBubbleSize val="0"/>
        </c:dLbls>
        <c:marker val="1"/>
        <c:smooth val="0"/>
        <c:axId val="380456960"/>
        <c:axId val="380454608"/>
      </c:lineChart>
      <c:dateAx>
        <c:axId val="380456960"/>
        <c:scaling>
          <c:orientation val="minMax"/>
        </c:scaling>
        <c:delete val="1"/>
        <c:axPos val="b"/>
        <c:numFmt formatCode="ge" sourceLinked="1"/>
        <c:majorTickMark val="none"/>
        <c:minorTickMark val="none"/>
        <c:tickLblPos val="none"/>
        <c:crossAx val="380454608"/>
        <c:crosses val="autoZero"/>
        <c:auto val="1"/>
        <c:lblOffset val="100"/>
        <c:baseTimeUnit val="years"/>
      </c:dateAx>
      <c:valAx>
        <c:axId val="38045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5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261.83999999999997</c:v>
                </c:pt>
                <c:pt idx="1">
                  <c:v>258.87</c:v>
                </c:pt>
                <c:pt idx="2">
                  <c:v>255.23</c:v>
                </c:pt>
                <c:pt idx="3">
                  <c:v>228.85</c:v>
                </c:pt>
                <c:pt idx="4">
                  <c:v>236.88</c:v>
                </c:pt>
              </c:numCache>
            </c:numRef>
          </c:val>
          <c:extLst xmlns:c16r2="http://schemas.microsoft.com/office/drawing/2015/06/chart">
            <c:ext xmlns:c16="http://schemas.microsoft.com/office/drawing/2014/chart" uri="{C3380CC4-5D6E-409C-BE32-E72D297353CC}">
              <c16:uniqueId val="{00000000-62C8-4DE3-835D-1ABD21A65133}"/>
            </c:ext>
          </c:extLst>
        </c:ser>
        <c:dLbls>
          <c:showLegendKey val="0"/>
          <c:showVal val="0"/>
          <c:showCatName val="0"/>
          <c:showSerName val="0"/>
          <c:showPercent val="0"/>
          <c:showBubbleSize val="0"/>
        </c:dLbls>
        <c:gapWidth val="150"/>
        <c:axId val="380455784"/>
        <c:axId val="380454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190.99</c:v>
                </c:pt>
              </c:numCache>
            </c:numRef>
          </c:val>
          <c:smooth val="0"/>
          <c:extLst xmlns:c16r2="http://schemas.microsoft.com/office/drawing/2015/06/chart">
            <c:ext xmlns:c16="http://schemas.microsoft.com/office/drawing/2014/chart" uri="{C3380CC4-5D6E-409C-BE32-E72D297353CC}">
              <c16:uniqueId val="{00000001-62C8-4DE3-835D-1ABD21A65133}"/>
            </c:ext>
          </c:extLst>
        </c:ser>
        <c:dLbls>
          <c:showLegendKey val="0"/>
          <c:showVal val="0"/>
          <c:showCatName val="0"/>
          <c:showSerName val="0"/>
          <c:showPercent val="0"/>
          <c:showBubbleSize val="0"/>
        </c:dLbls>
        <c:marker val="1"/>
        <c:smooth val="0"/>
        <c:axId val="380455784"/>
        <c:axId val="380454216"/>
      </c:lineChart>
      <c:dateAx>
        <c:axId val="380455784"/>
        <c:scaling>
          <c:orientation val="minMax"/>
        </c:scaling>
        <c:delete val="1"/>
        <c:axPos val="b"/>
        <c:numFmt formatCode="ge" sourceLinked="1"/>
        <c:majorTickMark val="none"/>
        <c:minorTickMark val="none"/>
        <c:tickLblPos val="none"/>
        <c:crossAx val="380454216"/>
        <c:crosses val="autoZero"/>
        <c:auto val="1"/>
        <c:lblOffset val="100"/>
        <c:baseTimeUnit val="years"/>
      </c:dateAx>
      <c:valAx>
        <c:axId val="380454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455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64"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山形県　新庄市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Cc2</v>
      </c>
      <c r="X8" s="77"/>
      <c r="Y8" s="77"/>
      <c r="Z8" s="77"/>
      <c r="AA8" s="77"/>
      <c r="AB8" s="77"/>
      <c r="AC8" s="77"/>
      <c r="AD8" s="78" t="str">
        <f>データ!$M$6</f>
        <v>非設置</v>
      </c>
      <c r="AE8" s="78"/>
      <c r="AF8" s="78"/>
      <c r="AG8" s="78"/>
      <c r="AH8" s="78"/>
      <c r="AI8" s="78"/>
      <c r="AJ8" s="78"/>
      <c r="AK8" s="3"/>
      <c r="AL8" s="74">
        <f>データ!S6</f>
        <v>35849</v>
      </c>
      <c r="AM8" s="74"/>
      <c r="AN8" s="74"/>
      <c r="AO8" s="74"/>
      <c r="AP8" s="74"/>
      <c r="AQ8" s="74"/>
      <c r="AR8" s="74"/>
      <c r="AS8" s="74"/>
      <c r="AT8" s="73">
        <f>データ!T6</f>
        <v>222.85</v>
      </c>
      <c r="AU8" s="73"/>
      <c r="AV8" s="73"/>
      <c r="AW8" s="73"/>
      <c r="AX8" s="73"/>
      <c r="AY8" s="73"/>
      <c r="AZ8" s="73"/>
      <c r="BA8" s="73"/>
      <c r="BB8" s="73">
        <f>データ!U6</f>
        <v>160.87</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t="str">
        <f>データ!O6</f>
        <v>該当数値なし</v>
      </c>
      <c r="J10" s="73"/>
      <c r="K10" s="73"/>
      <c r="L10" s="73"/>
      <c r="M10" s="73"/>
      <c r="N10" s="73"/>
      <c r="O10" s="73"/>
      <c r="P10" s="73">
        <f>データ!P6</f>
        <v>53.4</v>
      </c>
      <c r="Q10" s="73"/>
      <c r="R10" s="73"/>
      <c r="S10" s="73"/>
      <c r="T10" s="73"/>
      <c r="U10" s="73"/>
      <c r="V10" s="73"/>
      <c r="W10" s="73">
        <f>データ!Q6</f>
        <v>74.569999999999993</v>
      </c>
      <c r="X10" s="73"/>
      <c r="Y10" s="73"/>
      <c r="Z10" s="73"/>
      <c r="AA10" s="73"/>
      <c r="AB10" s="73"/>
      <c r="AC10" s="73"/>
      <c r="AD10" s="74">
        <f>データ!R6</f>
        <v>3726</v>
      </c>
      <c r="AE10" s="74"/>
      <c r="AF10" s="74"/>
      <c r="AG10" s="74"/>
      <c r="AH10" s="74"/>
      <c r="AI10" s="74"/>
      <c r="AJ10" s="74"/>
      <c r="AK10" s="2"/>
      <c r="AL10" s="74">
        <f>データ!V6</f>
        <v>18938</v>
      </c>
      <c r="AM10" s="74"/>
      <c r="AN10" s="74"/>
      <c r="AO10" s="74"/>
      <c r="AP10" s="74"/>
      <c r="AQ10" s="74"/>
      <c r="AR10" s="74"/>
      <c r="AS10" s="74"/>
      <c r="AT10" s="73">
        <f>データ!W6</f>
        <v>5.28</v>
      </c>
      <c r="AU10" s="73"/>
      <c r="AV10" s="73"/>
      <c r="AW10" s="73"/>
      <c r="AX10" s="73"/>
      <c r="AY10" s="73"/>
      <c r="AZ10" s="73"/>
      <c r="BA10" s="73"/>
      <c r="BB10" s="73">
        <f>データ!X6</f>
        <v>3586.74</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1" t="s">
        <v>114</v>
      </c>
      <c r="BM16" s="52"/>
      <c r="BN16" s="52"/>
      <c r="BO16" s="52"/>
      <c r="BP16" s="52"/>
      <c r="BQ16" s="52"/>
      <c r="BR16" s="52"/>
      <c r="BS16" s="52"/>
      <c r="BT16" s="52"/>
      <c r="BU16" s="52"/>
      <c r="BV16" s="52"/>
      <c r="BW16" s="52"/>
      <c r="BX16" s="52"/>
      <c r="BY16" s="52"/>
      <c r="BZ16" s="5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4"/>
      <c r="BM44" s="55"/>
      <c r="BN44" s="55"/>
      <c r="BO44" s="55"/>
      <c r="BP44" s="55"/>
      <c r="BQ44" s="55"/>
      <c r="BR44" s="55"/>
      <c r="BS44" s="55"/>
      <c r="BT44" s="55"/>
      <c r="BU44" s="55"/>
      <c r="BV44" s="55"/>
      <c r="BW44" s="55"/>
      <c r="BX44" s="55"/>
      <c r="BY44" s="55"/>
      <c r="BZ44" s="5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4"/>
      <c r="BM48" s="65"/>
      <c r="BN48" s="65"/>
      <c r="BO48" s="65"/>
      <c r="BP48" s="65"/>
      <c r="BQ48" s="65"/>
      <c r="BR48" s="65"/>
      <c r="BS48" s="65"/>
      <c r="BT48" s="65"/>
      <c r="BU48" s="65"/>
      <c r="BV48" s="65"/>
      <c r="BW48" s="65"/>
      <c r="BX48" s="65"/>
      <c r="BY48" s="65"/>
      <c r="BZ48" s="6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4"/>
      <c r="BM49" s="65"/>
      <c r="BN49" s="65"/>
      <c r="BO49" s="65"/>
      <c r="BP49" s="65"/>
      <c r="BQ49" s="65"/>
      <c r="BR49" s="65"/>
      <c r="BS49" s="65"/>
      <c r="BT49" s="65"/>
      <c r="BU49" s="65"/>
      <c r="BV49" s="65"/>
      <c r="BW49" s="65"/>
      <c r="BX49" s="65"/>
      <c r="BY49" s="65"/>
      <c r="BZ49" s="6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4"/>
      <c r="BM50" s="65"/>
      <c r="BN50" s="65"/>
      <c r="BO50" s="65"/>
      <c r="BP50" s="65"/>
      <c r="BQ50" s="65"/>
      <c r="BR50" s="65"/>
      <c r="BS50" s="65"/>
      <c r="BT50" s="65"/>
      <c r="BU50" s="65"/>
      <c r="BV50" s="65"/>
      <c r="BW50" s="65"/>
      <c r="BX50" s="65"/>
      <c r="BY50" s="65"/>
      <c r="BZ50" s="6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4"/>
      <c r="BM51" s="65"/>
      <c r="BN51" s="65"/>
      <c r="BO51" s="65"/>
      <c r="BP51" s="65"/>
      <c r="BQ51" s="65"/>
      <c r="BR51" s="65"/>
      <c r="BS51" s="65"/>
      <c r="BT51" s="65"/>
      <c r="BU51" s="65"/>
      <c r="BV51" s="65"/>
      <c r="BW51" s="65"/>
      <c r="BX51" s="65"/>
      <c r="BY51" s="65"/>
      <c r="BZ51" s="6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4"/>
      <c r="BM52" s="65"/>
      <c r="BN52" s="65"/>
      <c r="BO52" s="65"/>
      <c r="BP52" s="65"/>
      <c r="BQ52" s="65"/>
      <c r="BR52" s="65"/>
      <c r="BS52" s="65"/>
      <c r="BT52" s="65"/>
      <c r="BU52" s="65"/>
      <c r="BV52" s="65"/>
      <c r="BW52" s="65"/>
      <c r="BX52" s="65"/>
      <c r="BY52" s="65"/>
      <c r="BZ52" s="6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4"/>
      <c r="BM53" s="65"/>
      <c r="BN53" s="65"/>
      <c r="BO53" s="65"/>
      <c r="BP53" s="65"/>
      <c r="BQ53" s="65"/>
      <c r="BR53" s="65"/>
      <c r="BS53" s="65"/>
      <c r="BT53" s="65"/>
      <c r="BU53" s="65"/>
      <c r="BV53" s="65"/>
      <c r="BW53" s="65"/>
      <c r="BX53" s="65"/>
      <c r="BY53" s="65"/>
      <c r="BZ53" s="6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4"/>
      <c r="BM54" s="65"/>
      <c r="BN54" s="65"/>
      <c r="BO54" s="65"/>
      <c r="BP54" s="65"/>
      <c r="BQ54" s="65"/>
      <c r="BR54" s="65"/>
      <c r="BS54" s="65"/>
      <c r="BT54" s="65"/>
      <c r="BU54" s="65"/>
      <c r="BV54" s="65"/>
      <c r="BW54" s="65"/>
      <c r="BX54" s="65"/>
      <c r="BY54" s="65"/>
      <c r="BZ54" s="6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4"/>
      <c r="BM55" s="65"/>
      <c r="BN55" s="65"/>
      <c r="BO55" s="65"/>
      <c r="BP55" s="65"/>
      <c r="BQ55" s="65"/>
      <c r="BR55" s="65"/>
      <c r="BS55" s="65"/>
      <c r="BT55" s="65"/>
      <c r="BU55" s="65"/>
      <c r="BV55" s="65"/>
      <c r="BW55" s="65"/>
      <c r="BX55" s="65"/>
      <c r="BY55" s="65"/>
      <c r="BZ55" s="6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64"/>
      <c r="BM56" s="65"/>
      <c r="BN56" s="65"/>
      <c r="BO56" s="65"/>
      <c r="BP56" s="65"/>
      <c r="BQ56" s="65"/>
      <c r="BR56" s="65"/>
      <c r="BS56" s="65"/>
      <c r="BT56" s="65"/>
      <c r="BU56" s="65"/>
      <c r="BV56" s="65"/>
      <c r="BW56" s="65"/>
      <c r="BX56" s="65"/>
      <c r="BY56" s="65"/>
      <c r="BZ56" s="6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64"/>
      <c r="BM57" s="65"/>
      <c r="BN57" s="65"/>
      <c r="BO57" s="65"/>
      <c r="BP57" s="65"/>
      <c r="BQ57" s="65"/>
      <c r="BR57" s="65"/>
      <c r="BS57" s="65"/>
      <c r="BT57" s="65"/>
      <c r="BU57" s="65"/>
      <c r="BV57" s="65"/>
      <c r="BW57" s="65"/>
      <c r="BX57" s="65"/>
      <c r="BY57" s="65"/>
      <c r="BZ57" s="6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64"/>
      <c r="BM58" s="65"/>
      <c r="BN58" s="65"/>
      <c r="BO58" s="65"/>
      <c r="BP58" s="65"/>
      <c r="BQ58" s="65"/>
      <c r="BR58" s="65"/>
      <c r="BS58" s="65"/>
      <c r="BT58" s="65"/>
      <c r="BU58" s="65"/>
      <c r="BV58" s="65"/>
      <c r="BW58" s="65"/>
      <c r="BX58" s="65"/>
      <c r="BY58" s="65"/>
      <c r="BZ58" s="6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4"/>
      <c r="BM59" s="65"/>
      <c r="BN59" s="65"/>
      <c r="BO59" s="65"/>
      <c r="BP59" s="65"/>
      <c r="BQ59" s="65"/>
      <c r="BR59" s="65"/>
      <c r="BS59" s="65"/>
      <c r="BT59" s="65"/>
      <c r="BU59" s="65"/>
      <c r="BV59" s="65"/>
      <c r="BW59" s="65"/>
      <c r="BX59" s="65"/>
      <c r="BY59" s="65"/>
      <c r="BZ59" s="66"/>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64"/>
      <c r="BM60" s="65"/>
      <c r="BN60" s="65"/>
      <c r="BO60" s="65"/>
      <c r="BP60" s="65"/>
      <c r="BQ60" s="65"/>
      <c r="BR60" s="65"/>
      <c r="BS60" s="65"/>
      <c r="BT60" s="65"/>
      <c r="BU60" s="65"/>
      <c r="BV60" s="65"/>
      <c r="BW60" s="65"/>
      <c r="BX60" s="65"/>
      <c r="BY60" s="65"/>
      <c r="BZ60" s="66"/>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64"/>
      <c r="BM61" s="65"/>
      <c r="BN61" s="65"/>
      <c r="BO61" s="65"/>
      <c r="BP61" s="65"/>
      <c r="BQ61" s="65"/>
      <c r="BR61" s="65"/>
      <c r="BS61" s="65"/>
      <c r="BT61" s="65"/>
      <c r="BU61" s="65"/>
      <c r="BV61" s="65"/>
      <c r="BW61" s="65"/>
      <c r="BX61" s="65"/>
      <c r="BY61" s="65"/>
      <c r="BZ61" s="6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4"/>
      <c r="BM62" s="65"/>
      <c r="BN62" s="65"/>
      <c r="BO62" s="65"/>
      <c r="BP62" s="65"/>
      <c r="BQ62" s="65"/>
      <c r="BR62" s="65"/>
      <c r="BS62" s="65"/>
      <c r="BT62" s="65"/>
      <c r="BU62" s="65"/>
      <c r="BV62" s="65"/>
      <c r="BW62" s="65"/>
      <c r="BX62" s="65"/>
      <c r="BY62" s="65"/>
      <c r="BZ62" s="6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7"/>
      <c r="BM63" s="68"/>
      <c r="BN63" s="68"/>
      <c r="BO63" s="68"/>
      <c r="BP63" s="68"/>
      <c r="BQ63" s="68"/>
      <c r="BR63" s="68"/>
      <c r="BS63" s="68"/>
      <c r="BT63" s="68"/>
      <c r="BU63" s="68"/>
      <c r="BV63" s="68"/>
      <c r="BW63" s="68"/>
      <c r="BX63" s="68"/>
      <c r="BY63" s="68"/>
      <c r="BZ63" s="6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45</v>
      </c>
      <c r="N86" s="26" t="s">
        <v>44</v>
      </c>
      <c r="O86" s="26" t="str">
        <f>データ!EO6</f>
        <v>【0.23】</v>
      </c>
    </row>
  </sheetData>
  <sheetProtection algorithmName="SHA-512" hashValue="Zp+3e9J3iT6XILGTZNFPKGRYfnGRudHOrwhFy+Xo/M5p+BcmNgH7GO9e8a5yKACtA4nfFv6l5iob9JbOUaE8JQ==" saltValue="C8Z4Jhv823SOJSy+suwso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60:BJ61"/>
    <mergeCell ref="BL64:BZ65"/>
    <mergeCell ref="BL66:BZ82"/>
    <mergeCell ref="BL10:BM10"/>
    <mergeCell ref="BL11:BZ13"/>
    <mergeCell ref="B14:BJ15"/>
    <mergeCell ref="BL14:BZ15"/>
    <mergeCell ref="BL16:BZ44"/>
    <mergeCell ref="BL45:BZ46"/>
    <mergeCell ref="BL47:BZ6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82" t="s">
        <v>55</v>
      </c>
      <c r="I3" s="83"/>
      <c r="J3" s="83"/>
      <c r="K3" s="83"/>
      <c r="L3" s="83"/>
      <c r="M3" s="83"/>
      <c r="N3" s="83"/>
      <c r="O3" s="83"/>
      <c r="P3" s="83"/>
      <c r="Q3" s="83"/>
      <c r="R3" s="83"/>
      <c r="S3" s="83"/>
      <c r="T3" s="83"/>
      <c r="U3" s="83"/>
      <c r="V3" s="83"/>
      <c r="W3" s="83"/>
      <c r="X3" s="84"/>
      <c r="Y3" s="88" t="s">
        <v>56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58</v>
      </c>
      <c r="B4" s="30"/>
      <c r="C4" s="30"/>
      <c r="D4" s="30"/>
      <c r="E4" s="30"/>
      <c r="F4" s="30"/>
      <c r="G4" s="30"/>
      <c r="H4" s="85"/>
      <c r="I4" s="86"/>
      <c r="J4" s="86"/>
      <c r="K4" s="86"/>
      <c r="L4" s="86"/>
      <c r="M4" s="86"/>
      <c r="N4" s="86"/>
      <c r="O4" s="86"/>
      <c r="P4" s="86"/>
      <c r="Q4" s="86"/>
      <c r="R4" s="86"/>
      <c r="S4" s="86"/>
      <c r="T4" s="86"/>
      <c r="U4" s="86"/>
      <c r="V4" s="86"/>
      <c r="W4" s="86"/>
      <c r="X4" s="87"/>
      <c r="Y4" s="81" t="s">
        <v>59</v>
      </c>
      <c r="Z4" s="81"/>
      <c r="AA4" s="81"/>
      <c r="AB4" s="81"/>
      <c r="AC4" s="81"/>
      <c r="AD4" s="81"/>
      <c r="AE4" s="81"/>
      <c r="AF4" s="81"/>
      <c r="AG4" s="81"/>
      <c r="AH4" s="81"/>
      <c r="AI4" s="81"/>
      <c r="AJ4" s="81" t="s">
        <v>60</v>
      </c>
      <c r="AK4" s="81"/>
      <c r="AL4" s="81"/>
      <c r="AM4" s="81"/>
      <c r="AN4" s="81"/>
      <c r="AO4" s="81"/>
      <c r="AP4" s="81"/>
      <c r="AQ4" s="81"/>
      <c r="AR4" s="81"/>
      <c r="AS4" s="81"/>
      <c r="AT4" s="81"/>
      <c r="AU4" s="81" t="s">
        <v>61</v>
      </c>
      <c r="AV4" s="81"/>
      <c r="AW4" s="81"/>
      <c r="AX4" s="81"/>
      <c r="AY4" s="81"/>
      <c r="AZ4" s="81"/>
      <c r="BA4" s="81"/>
      <c r="BB4" s="81"/>
      <c r="BC4" s="81"/>
      <c r="BD4" s="81"/>
      <c r="BE4" s="81"/>
      <c r="BF4" s="81" t="s">
        <v>62</v>
      </c>
      <c r="BG4" s="81"/>
      <c r="BH4" s="81"/>
      <c r="BI4" s="81"/>
      <c r="BJ4" s="81"/>
      <c r="BK4" s="81"/>
      <c r="BL4" s="81"/>
      <c r="BM4" s="81"/>
      <c r="BN4" s="81"/>
      <c r="BO4" s="81"/>
      <c r="BP4" s="81"/>
      <c r="BQ4" s="81" t="s">
        <v>63</v>
      </c>
      <c r="BR4" s="81"/>
      <c r="BS4" s="81"/>
      <c r="BT4" s="81"/>
      <c r="BU4" s="81"/>
      <c r="BV4" s="81"/>
      <c r="BW4" s="81"/>
      <c r="BX4" s="81"/>
      <c r="BY4" s="81"/>
      <c r="BZ4" s="81"/>
      <c r="CA4" s="81"/>
      <c r="CB4" s="81" t="s">
        <v>64</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62057</v>
      </c>
      <c r="D6" s="33">
        <f t="shared" si="3"/>
        <v>47</v>
      </c>
      <c r="E6" s="33">
        <f t="shared" si="3"/>
        <v>17</v>
      </c>
      <c r="F6" s="33">
        <f t="shared" si="3"/>
        <v>1</v>
      </c>
      <c r="G6" s="33">
        <f t="shared" si="3"/>
        <v>0</v>
      </c>
      <c r="H6" s="33" t="str">
        <f t="shared" si="3"/>
        <v>山形県　新庄市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53.4</v>
      </c>
      <c r="Q6" s="34">
        <f t="shared" si="3"/>
        <v>74.569999999999993</v>
      </c>
      <c r="R6" s="34">
        <f t="shared" si="3"/>
        <v>3726</v>
      </c>
      <c r="S6" s="34">
        <f t="shared" si="3"/>
        <v>35849</v>
      </c>
      <c r="T6" s="34">
        <f t="shared" si="3"/>
        <v>222.85</v>
      </c>
      <c r="U6" s="34">
        <f t="shared" si="3"/>
        <v>160.87</v>
      </c>
      <c r="V6" s="34">
        <f t="shared" si="3"/>
        <v>18938</v>
      </c>
      <c r="W6" s="34">
        <f t="shared" si="3"/>
        <v>5.28</v>
      </c>
      <c r="X6" s="34">
        <f t="shared" si="3"/>
        <v>3586.74</v>
      </c>
      <c r="Y6" s="35">
        <f>IF(Y7="",NA(),Y7)</f>
        <v>64.34</v>
      </c>
      <c r="Z6" s="35">
        <f t="shared" ref="Z6:AH6" si="4">IF(Z7="",NA(),Z7)</f>
        <v>65.37</v>
      </c>
      <c r="AA6" s="35">
        <f t="shared" si="4"/>
        <v>64.790000000000006</v>
      </c>
      <c r="AB6" s="35">
        <f t="shared" si="4"/>
        <v>68.91</v>
      </c>
      <c r="AC6" s="35">
        <f t="shared" si="4"/>
        <v>72.959999999999994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1608.5</v>
      </c>
      <c r="BG6" s="35">
        <f t="shared" ref="BG6:BO6" si="7">IF(BG7="",NA(),BG7)</f>
        <v>1431.76</v>
      </c>
      <c r="BH6" s="35">
        <f t="shared" si="7"/>
        <v>1277.43</v>
      </c>
      <c r="BI6" s="35">
        <f t="shared" si="7"/>
        <v>675.48</v>
      </c>
      <c r="BJ6" s="35">
        <f t="shared" si="7"/>
        <v>787.41</v>
      </c>
      <c r="BK6" s="35">
        <f t="shared" si="7"/>
        <v>1136.5</v>
      </c>
      <c r="BL6" s="35">
        <f t="shared" si="7"/>
        <v>1118.56</v>
      </c>
      <c r="BM6" s="35">
        <f t="shared" si="7"/>
        <v>1111.31</v>
      </c>
      <c r="BN6" s="35">
        <f t="shared" si="7"/>
        <v>966.33</v>
      </c>
      <c r="BO6" s="35">
        <f t="shared" si="7"/>
        <v>958.81</v>
      </c>
      <c r="BP6" s="34" t="str">
        <f>IF(BP7="","",IF(BP7="-","【-】","【"&amp;SUBSTITUTE(TEXT(BP7,"#,##0.00"),"-","△")&amp;"】"))</f>
        <v>【682.78】</v>
      </c>
      <c r="BQ6" s="35">
        <f>IF(BQ7="",NA(),BQ7)</f>
        <v>79.94</v>
      </c>
      <c r="BR6" s="35">
        <f t="shared" ref="BR6:BZ6" si="8">IF(BR7="",NA(),BR7)</f>
        <v>80.680000000000007</v>
      </c>
      <c r="BS6" s="35">
        <f t="shared" si="8"/>
        <v>82.21</v>
      </c>
      <c r="BT6" s="35">
        <f t="shared" si="8"/>
        <v>91.86</v>
      </c>
      <c r="BU6" s="35">
        <f t="shared" si="8"/>
        <v>89.24</v>
      </c>
      <c r="BV6" s="35">
        <f t="shared" si="8"/>
        <v>71.650000000000006</v>
      </c>
      <c r="BW6" s="35">
        <f t="shared" si="8"/>
        <v>72.33</v>
      </c>
      <c r="BX6" s="35">
        <f t="shared" si="8"/>
        <v>75.540000000000006</v>
      </c>
      <c r="BY6" s="35">
        <f t="shared" si="8"/>
        <v>81.739999999999995</v>
      </c>
      <c r="BZ6" s="35">
        <f t="shared" si="8"/>
        <v>82.88</v>
      </c>
      <c r="CA6" s="34" t="str">
        <f>IF(CA7="","",IF(CA7="-","【-】","【"&amp;SUBSTITUTE(TEXT(CA7,"#,##0.00"),"-","△")&amp;"】"))</f>
        <v>【100.91】</v>
      </c>
      <c r="CB6" s="35">
        <f>IF(CB7="",NA(),CB7)</f>
        <v>261.83999999999997</v>
      </c>
      <c r="CC6" s="35">
        <f t="shared" ref="CC6:CK6" si="9">IF(CC7="",NA(),CC7)</f>
        <v>258.87</v>
      </c>
      <c r="CD6" s="35">
        <f t="shared" si="9"/>
        <v>255.23</v>
      </c>
      <c r="CE6" s="35">
        <f t="shared" si="9"/>
        <v>228.85</v>
      </c>
      <c r="CF6" s="35">
        <f t="shared" si="9"/>
        <v>236.88</v>
      </c>
      <c r="CG6" s="35">
        <f t="shared" si="9"/>
        <v>217.82</v>
      </c>
      <c r="CH6" s="35">
        <f t="shared" si="9"/>
        <v>215.28</v>
      </c>
      <c r="CI6" s="35">
        <f t="shared" si="9"/>
        <v>207.96</v>
      </c>
      <c r="CJ6" s="35">
        <f t="shared" si="9"/>
        <v>194.31</v>
      </c>
      <c r="CK6" s="35">
        <f t="shared" si="9"/>
        <v>190.99</v>
      </c>
      <c r="CL6" s="34" t="str">
        <f>IF(CL7="","",IF(CL7="-","【-】","【"&amp;SUBSTITUTE(TEXT(CL7,"#,##0.00"),"-","△")&amp;"】"))</f>
        <v>【136.86】</v>
      </c>
      <c r="CM6" s="35">
        <f>IF(CM7="",NA(),CM7)</f>
        <v>52.11</v>
      </c>
      <c r="CN6" s="35">
        <f t="shared" ref="CN6:CV6" si="10">IF(CN7="",NA(),CN7)</f>
        <v>51.39</v>
      </c>
      <c r="CO6" s="35">
        <f t="shared" si="10"/>
        <v>52.21</v>
      </c>
      <c r="CP6" s="35">
        <f t="shared" si="10"/>
        <v>52.1</v>
      </c>
      <c r="CQ6" s="35">
        <f t="shared" si="10"/>
        <v>51.22</v>
      </c>
      <c r="CR6" s="35">
        <f t="shared" si="10"/>
        <v>54.44</v>
      </c>
      <c r="CS6" s="35">
        <f t="shared" si="10"/>
        <v>54.67</v>
      </c>
      <c r="CT6" s="35">
        <f t="shared" si="10"/>
        <v>53.51</v>
      </c>
      <c r="CU6" s="35">
        <f t="shared" si="10"/>
        <v>53.5</v>
      </c>
      <c r="CV6" s="35">
        <f t="shared" si="10"/>
        <v>52.58</v>
      </c>
      <c r="CW6" s="34" t="str">
        <f>IF(CW7="","",IF(CW7="-","【-】","【"&amp;SUBSTITUTE(TEXT(CW7,"#,##0.00"),"-","△")&amp;"】"))</f>
        <v>【58.98】</v>
      </c>
      <c r="CX6" s="35">
        <f>IF(CX7="",NA(),CX7)</f>
        <v>80.36</v>
      </c>
      <c r="CY6" s="35">
        <f t="shared" ref="CY6:DG6" si="11">IF(CY7="",NA(),CY7)</f>
        <v>80.12</v>
      </c>
      <c r="CZ6" s="35">
        <f t="shared" si="11"/>
        <v>79.77</v>
      </c>
      <c r="DA6" s="35">
        <f t="shared" si="11"/>
        <v>80.45</v>
      </c>
      <c r="DB6" s="35">
        <f t="shared" si="11"/>
        <v>81.09</v>
      </c>
      <c r="DC6" s="35">
        <f t="shared" si="11"/>
        <v>84.2</v>
      </c>
      <c r="DD6" s="35">
        <f t="shared" si="11"/>
        <v>83.8</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0.11</v>
      </c>
      <c r="EL6" s="35">
        <f t="shared" si="14"/>
        <v>0.15</v>
      </c>
      <c r="EM6" s="35">
        <f t="shared" si="14"/>
        <v>0.16</v>
      </c>
      <c r="EN6" s="35">
        <f t="shared" si="14"/>
        <v>0.13</v>
      </c>
      <c r="EO6" s="34" t="str">
        <f>IF(EO7="","",IF(EO7="-","【-】","【"&amp;SUBSTITUTE(TEXT(EO7,"#,##0.00"),"-","△")&amp;"】"))</f>
        <v>【0.23】</v>
      </c>
    </row>
    <row r="7" spans="1:145" s="36" customFormat="1" x14ac:dyDescent="0.15">
      <c r="A7" s="28"/>
      <c r="B7" s="37">
        <v>2018</v>
      </c>
      <c r="C7" s="37">
        <v>62057</v>
      </c>
      <c r="D7" s="37">
        <v>47</v>
      </c>
      <c r="E7" s="37">
        <v>17</v>
      </c>
      <c r="F7" s="37">
        <v>1</v>
      </c>
      <c r="G7" s="37">
        <v>0</v>
      </c>
      <c r="H7" s="37" t="s">
        <v>99</v>
      </c>
      <c r="I7" s="37" t="s">
        <v>100</v>
      </c>
      <c r="J7" s="37" t="s">
        <v>101</v>
      </c>
      <c r="K7" s="37" t="s">
        <v>102</v>
      </c>
      <c r="L7" s="37" t="s">
        <v>103</v>
      </c>
      <c r="M7" s="37" t="s">
        <v>104</v>
      </c>
      <c r="N7" s="38" t="s">
        <v>105</v>
      </c>
      <c r="O7" s="38" t="s">
        <v>106</v>
      </c>
      <c r="P7" s="38">
        <v>53.4</v>
      </c>
      <c r="Q7" s="38">
        <v>74.569999999999993</v>
      </c>
      <c r="R7" s="38">
        <v>3726</v>
      </c>
      <c r="S7" s="38">
        <v>35849</v>
      </c>
      <c r="T7" s="38">
        <v>222.85</v>
      </c>
      <c r="U7" s="38">
        <v>160.87</v>
      </c>
      <c r="V7" s="38">
        <v>18938</v>
      </c>
      <c r="W7" s="38">
        <v>5.28</v>
      </c>
      <c r="X7" s="38">
        <v>3586.74</v>
      </c>
      <c r="Y7" s="38">
        <v>64.34</v>
      </c>
      <c r="Z7" s="38">
        <v>65.37</v>
      </c>
      <c r="AA7" s="38">
        <v>64.790000000000006</v>
      </c>
      <c r="AB7" s="38">
        <v>68.91</v>
      </c>
      <c r="AC7" s="38">
        <v>72.959999999999994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1608.5</v>
      </c>
      <c r="BG7" s="38">
        <v>1431.76</v>
      </c>
      <c r="BH7" s="38">
        <v>1277.43</v>
      </c>
      <c r="BI7" s="38">
        <v>675.48</v>
      </c>
      <c r="BJ7" s="38">
        <v>787.41</v>
      </c>
      <c r="BK7" s="38">
        <v>1136.5</v>
      </c>
      <c r="BL7" s="38">
        <v>1118.56</v>
      </c>
      <c r="BM7" s="38">
        <v>1111.31</v>
      </c>
      <c r="BN7" s="38">
        <v>966.33</v>
      </c>
      <c r="BO7" s="38">
        <v>958.81</v>
      </c>
      <c r="BP7" s="38">
        <v>682.78</v>
      </c>
      <c r="BQ7" s="38">
        <v>79.94</v>
      </c>
      <c r="BR7" s="38">
        <v>80.680000000000007</v>
      </c>
      <c r="BS7" s="38">
        <v>82.21</v>
      </c>
      <c r="BT7" s="38">
        <v>91.86</v>
      </c>
      <c r="BU7" s="38">
        <v>89.24</v>
      </c>
      <c r="BV7" s="38">
        <v>71.650000000000006</v>
      </c>
      <c r="BW7" s="38">
        <v>72.33</v>
      </c>
      <c r="BX7" s="38">
        <v>75.540000000000006</v>
      </c>
      <c r="BY7" s="38">
        <v>81.739999999999995</v>
      </c>
      <c r="BZ7" s="38">
        <v>82.88</v>
      </c>
      <c r="CA7" s="38">
        <v>100.91</v>
      </c>
      <c r="CB7" s="38">
        <v>261.83999999999997</v>
      </c>
      <c r="CC7" s="38">
        <v>258.87</v>
      </c>
      <c r="CD7" s="38">
        <v>255.23</v>
      </c>
      <c r="CE7" s="38">
        <v>228.85</v>
      </c>
      <c r="CF7" s="38">
        <v>236.88</v>
      </c>
      <c r="CG7" s="38">
        <v>217.82</v>
      </c>
      <c r="CH7" s="38">
        <v>215.28</v>
      </c>
      <c r="CI7" s="38">
        <v>207.96</v>
      </c>
      <c r="CJ7" s="38">
        <v>194.31</v>
      </c>
      <c r="CK7" s="38">
        <v>190.99</v>
      </c>
      <c r="CL7" s="38">
        <v>136.86000000000001</v>
      </c>
      <c r="CM7" s="38">
        <v>52.11</v>
      </c>
      <c r="CN7" s="38">
        <v>51.39</v>
      </c>
      <c r="CO7" s="38">
        <v>52.21</v>
      </c>
      <c r="CP7" s="38">
        <v>52.1</v>
      </c>
      <c r="CQ7" s="38">
        <v>51.22</v>
      </c>
      <c r="CR7" s="38">
        <v>54.44</v>
      </c>
      <c r="CS7" s="38">
        <v>54.67</v>
      </c>
      <c r="CT7" s="38">
        <v>53.51</v>
      </c>
      <c r="CU7" s="38">
        <v>53.5</v>
      </c>
      <c r="CV7" s="38">
        <v>52.58</v>
      </c>
      <c r="CW7" s="38">
        <v>58.98</v>
      </c>
      <c r="CX7" s="38">
        <v>80.36</v>
      </c>
      <c r="CY7" s="38">
        <v>80.12</v>
      </c>
      <c r="CZ7" s="38">
        <v>79.77</v>
      </c>
      <c r="DA7" s="38">
        <v>80.45</v>
      </c>
      <c r="DB7" s="38">
        <v>81.09</v>
      </c>
      <c r="DC7" s="38">
        <v>84.2</v>
      </c>
      <c r="DD7" s="38">
        <v>83.8</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0.11</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SU0149</cp:lastModifiedBy>
  <dcterms:created xsi:type="dcterms:W3CDTF">2019-12-05T05:01:18Z</dcterms:created>
  <dcterms:modified xsi:type="dcterms:W3CDTF">2020-01-27T01:12:25Z</dcterms:modified>
  <cp:category/>
</cp:coreProperties>
</file>