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cxbn2R6IawvNdgn60RWGMNedAwGAtxI51Zd+VjPlhZVNLG6FoLcaw8zzueSjAdxvP2HaEYQ5JZ60OgAxkhaKw==" workbookSaltValue="X5QT6s5l5idzdZWlfZmkQ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W10" i="4"/>
  <c r="I10" i="4"/>
  <c r="BB8"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<sst xmlns="http://schemas.openxmlformats.org/spreadsheetml/2006/main" count="239" uniqueCount="114">
  <si>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</si>
  <si>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</si>
  <si>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</si>
  <si>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</si>
  <si>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</si>
  <si>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</si>
  <si>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</si>
  <si>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</si>
  <si>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</si>
  <si>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</si>
  <si>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</si>
  <si>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</si>
  <si>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</si>
  <si>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</si>
  <si>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</si>
  <si>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</si>
  <si>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</si>
  <si>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</si>
  <si>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</si>
  <si>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</si>
  <si>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</si>
  <si>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</si>
  <si>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</si>
  <si>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</si>
  <si>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</si>
  <si>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</si>
  <si>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</si>
  <si>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</si>
  <si>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</si>
  <si>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</si>
  <si>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</si>
  <si>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</si>
  <si>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</si>
  <si>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</si>
  <si>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</si>
  <si>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</si>
  <si>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</si>
  <si>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</si>
  <si>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</si>
  <si>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</si>
  <si>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</si>
  <si>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</si>
  <si>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</si>
  <si>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</si>
  <si>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</si>
  <si>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</si>
  <si>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</si>
  <si>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</si>
  <si>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</si>
  <si>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</si>
  <si>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</si>
  <si>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</si>
  <si>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</si>
  <si>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</si>
  <si>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</si>
  <si>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</si>
  <si>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</si>
  <si>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</si>
  <si>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</si>
  <si>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</si>
  <si>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</si>
  <si>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</si>
  <si>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</si>
  <si>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</si>
  <si>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</si>
  <si>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</si>
  <si>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</si>
  <si>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</si>
  <si>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</si>
  <si>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</si>
  <si>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</si>
  <si>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</si>
  <si>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</si>
  <si>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</si>
  <si>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</si>
  <si>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</si>
  <si>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</si>
  <si>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</si>
  <si>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</si>
  <si>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</si>
  <si>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</si>
  <si>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</si>
  <si>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</si>
  <si>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</si>
  <si>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</si>
  <si>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</si>
  <si>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</si>
  <si>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</si>
  <si>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</si>
  <si>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</si>
  <si>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</si>
  <si>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</si>
  <si>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</si>
  <si>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</si>
  <si>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</si>
  <si>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</si>
  <si>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</si>
  <si>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</si>
  <si>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</si>
  <si>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</si>
  <si>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</si>
  <si>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</si>
  <si>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</si>
  <si>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</si>
  <si>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</si>
  <si>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</si>
  <si>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</si>
  <si>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</si>
  <si>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</si>
  <si>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</si>
  <si>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</si>
  <si>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収益的収支比率、企業債残高対事業規模比率、経費回収率、汚水処理原価等の指標をみる限り特に問題はなく、健全な運営となっている。
　一方、施設利用率をみると平均を下回っているが、これは対象地域において高齢化・過疎化が進み少人数の世帯が増えてきていることが影響しているものと思われる。なお、使用料は浄化槽の規模別となっていることから、使用人数減による収入上の影響はない。</t>
    <phoneticPr fontId="4"/>
  </si>
  <si>
    <t>　平成１６年の整備事業開始なので約１５年程度経過している浄化槽もある。
　維持管理業者と密に連携し、ブロワを含む駆動機器等の消耗品の不具合等については早急に対応するよう心がけているが、一部において内部装置の不具合報告も受けており、該当箇所について今後計画的に修繕を行っていく予定としている。</t>
    <phoneticPr fontId="4"/>
  </si>
  <si>
    <t>　浄化槽の規模に応じた使用料を設定していることから、使用され続ける限り安定した収入が見込め、経営上特に問題がないと考えているが、一部において休止により使用料収入が見込めない浄化槽も出ていることから、休止浄化槽への対応を抑える等維持管理費用低減の工夫を進めるとともに、寄付受納による市管理浄化槽の追加を進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</si>
</sst>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192-4253-9F73-27B63C5347A1}"/>
            </c:ext>
          </c:extLst>
        </c:ser>
        <c:dLbls>
          <c:showLegendKey val="0"/>
          <c:showVal val="0"/>
          <c:showCatName val="0"/>
          <c:showSerName val="0"/>
          <c:showPercent val="0"/>
          <c:showBubbleSize val="0"/>
        </c:dLbls>
        <c:gapWidth val="150"/>
        <c:axId val="92997120"/>
        <c:axId val="9301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192-4253-9F73-27B63C5347A1}"/>
            </c:ext>
          </c:extLst>
        </c:ser>
        <c:dLbls>
          <c:showLegendKey val="0"/>
          <c:showVal val="0"/>
          <c:showCatName val="0"/>
          <c:showSerName val="0"/>
          <c:showPercent val="0"/>
          <c:showBubbleSize val="0"/>
        </c:dLbls>
        <c:marker val="1"/>
        <c:smooth val="0"/>
        <c:axId val="92997120"/>
        <c:axId val="93011968"/>
      </c:lineChart>
      <c:dateAx>
        <c:axId val="92997120"/>
        <c:scaling>
          <c:orientation val="minMax"/>
        </c:scaling>
        <c:delete val="1"/>
        <c:axPos val="b"/>
        <c:numFmt formatCode="ge" sourceLinked="1"/>
        <c:majorTickMark val="none"/>
        <c:minorTickMark val="none"/>
        <c:tickLblPos val="none"/>
        <c:crossAx val="93011968"/>
        <c:crosses val="autoZero"/>
        <c:auto val="1"/>
        <c:lblOffset val="100"/>
        <c:baseTimeUnit val="years"/>
      </c:dateAx>
      <c:valAx>
        <c:axId val="9301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99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55.08</c:v>
                </c:pt>
                <c:pt idx="1">
                  <c:v>54.01</c:v>
                </c:pt>
                <c:pt idx="2">
                  <c:v>51.34</c:v>
                </c:pt>
                <c:pt idx="3">
                  <c:v>49.81</c:v>
                </c:pt>
                <c:pt idx="4">
                  <c:v>49.43</c:v>
                </c:pt>
              </c:numCache>
            </c:numRef>
          </c:val>
          <c:extLst xmlns:c16r2="http://schemas.microsoft.com/office/drawing/2015/06/chart">
            <c:ext xmlns:c16="http://schemas.microsoft.com/office/drawing/2014/chart" uri="{C3380CC4-5D6E-409C-BE32-E72D297353CC}">
              <c16:uniqueId val="{00000000-0936-43B9-8578-3B014D83B634}"/>
            </c:ext>
          </c:extLst>
        </c:ser>
        <c:dLbls>
          <c:showLegendKey val="0"/>
          <c:showVal val="0"/>
          <c:showCatName val="0"/>
          <c:showSerName val="0"/>
          <c:showPercent val="0"/>
          <c:showBubbleSize val="0"/>
        </c:dLbls>
        <c:gapWidth val="150"/>
        <c:axId val="110768512"/>
        <c:axId val="11077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xmlns:c16r2="http://schemas.microsoft.com/office/drawing/2015/06/chart">
            <c:ext xmlns:c16="http://schemas.microsoft.com/office/drawing/2014/chart" uri="{C3380CC4-5D6E-409C-BE32-E72D297353CC}">
              <c16:uniqueId val="{00000001-0936-43B9-8578-3B014D83B634}"/>
            </c:ext>
          </c:extLst>
        </c:ser>
        <c:dLbls>
          <c:showLegendKey val="0"/>
          <c:showVal val="0"/>
          <c:showCatName val="0"/>
          <c:showSerName val="0"/>
          <c:showPercent val="0"/>
          <c:showBubbleSize val="0"/>
        </c:dLbls>
        <c:marker val="1"/>
        <c:smooth val="0"/>
        <c:axId val="110768512"/>
        <c:axId val="110770432"/>
      </c:lineChart>
      <c:dateAx>
        <c:axId val="110768512"/>
        <c:scaling>
          <c:orientation val="minMax"/>
        </c:scaling>
        <c:delete val="1"/>
        <c:axPos val="b"/>
        <c:numFmt formatCode="ge" sourceLinked="1"/>
        <c:majorTickMark val="none"/>
        <c:minorTickMark val="none"/>
        <c:tickLblPos val="none"/>
        <c:crossAx val="110770432"/>
        <c:crosses val="autoZero"/>
        <c:auto val="1"/>
        <c:lblOffset val="100"/>
        <c:baseTimeUnit val="years"/>
      </c:dateAx>
      <c:valAx>
        <c:axId val="11077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76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58D4-4D9B-9D8D-B4657B8E61B0}"/>
            </c:ext>
          </c:extLst>
        </c:ser>
        <c:dLbls>
          <c:showLegendKey val="0"/>
          <c:showVal val="0"/>
          <c:showCatName val="0"/>
          <c:showSerName val="0"/>
          <c:showPercent val="0"/>
          <c:showBubbleSize val="0"/>
        </c:dLbls>
        <c:gapWidth val="150"/>
        <c:axId val="110797568"/>
        <c:axId val="11079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xmlns:c16r2="http://schemas.microsoft.com/office/drawing/2015/06/chart">
            <c:ext xmlns:c16="http://schemas.microsoft.com/office/drawing/2014/chart" uri="{C3380CC4-5D6E-409C-BE32-E72D297353CC}">
              <c16:uniqueId val="{00000001-58D4-4D9B-9D8D-B4657B8E61B0}"/>
            </c:ext>
          </c:extLst>
        </c:ser>
        <c:dLbls>
          <c:showLegendKey val="0"/>
          <c:showVal val="0"/>
          <c:showCatName val="0"/>
          <c:showSerName val="0"/>
          <c:showPercent val="0"/>
          <c:showBubbleSize val="0"/>
        </c:dLbls>
        <c:marker val="1"/>
        <c:smooth val="0"/>
        <c:axId val="110797568"/>
        <c:axId val="110799488"/>
      </c:lineChart>
      <c:dateAx>
        <c:axId val="110797568"/>
        <c:scaling>
          <c:orientation val="minMax"/>
        </c:scaling>
        <c:delete val="1"/>
        <c:axPos val="b"/>
        <c:numFmt formatCode="ge" sourceLinked="1"/>
        <c:majorTickMark val="none"/>
        <c:minorTickMark val="none"/>
        <c:tickLblPos val="none"/>
        <c:crossAx val="110799488"/>
        <c:crosses val="autoZero"/>
        <c:auto val="1"/>
        <c:lblOffset val="100"/>
        <c:baseTimeUnit val="years"/>
      </c:dateAx>
      <c:valAx>
        <c:axId val="11079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79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100.02</c:v>
                </c:pt>
                <c:pt idx="1">
                  <c:v>99.54</c:v>
                </c:pt>
                <c:pt idx="2">
                  <c:v>100.03</c:v>
                </c:pt>
                <c:pt idx="3">
                  <c:v>100.04</c:v>
                </c:pt>
                <c:pt idx="4">
                  <c:v>94.34</c:v>
                </c:pt>
              </c:numCache>
            </c:numRef>
          </c:val>
          <c:extLst xmlns:c16r2="http://schemas.microsoft.com/office/drawing/2015/06/chart">
            <c:ext xmlns:c16="http://schemas.microsoft.com/office/drawing/2014/chart" uri="{C3380CC4-5D6E-409C-BE32-E72D297353CC}">
              <c16:uniqueId val="{00000000-ABDE-4A45-996E-FE94BB5C1696}"/>
            </c:ext>
          </c:extLst>
        </c:ser>
        <c:dLbls>
          <c:showLegendKey val="0"/>
          <c:showVal val="0"/>
          <c:showCatName val="0"/>
          <c:showSerName val="0"/>
          <c:showPercent val="0"/>
          <c:showBubbleSize val="0"/>
        </c:dLbls>
        <c:gapWidth val="150"/>
        <c:axId val="98849920"/>
        <c:axId val="9885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BDE-4A45-996E-FE94BB5C1696}"/>
            </c:ext>
          </c:extLst>
        </c:ser>
        <c:dLbls>
          <c:showLegendKey val="0"/>
          <c:showVal val="0"/>
          <c:showCatName val="0"/>
          <c:showSerName val="0"/>
          <c:showPercent val="0"/>
          <c:showBubbleSize val="0"/>
        </c:dLbls>
        <c:marker val="1"/>
        <c:smooth val="0"/>
        <c:axId val="98849920"/>
        <c:axId val="98851840"/>
      </c:lineChart>
      <c:dateAx>
        <c:axId val="98849920"/>
        <c:scaling>
          <c:orientation val="minMax"/>
        </c:scaling>
        <c:delete val="1"/>
        <c:axPos val="b"/>
        <c:numFmt formatCode="ge" sourceLinked="1"/>
        <c:majorTickMark val="none"/>
        <c:minorTickMark val="none"/>
        <c:tickLblPos val="none"/>
        <c:crossAx val="98851840"/>
        <c:crosses val="autoZero"/>
        <c:auto val="1"/>
        <c:lblOffset val="100"/>
        <c:baseTimeUnit val="years"/>
      </c:dateAx>
      <c:valAx>
        <c:axId val="9885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4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2C8-4784-9FC3-2D46E05F8DC0}"/>
            </c:ext>
          </c:extLst>
        </c:ser>
        <c:dLbls>
          <c:showLegendKey val="0"/>
          <c:showVal val="0"/>
          <c:showCatName val="0"/>
          <c:showSerName val="0"/>
          <c:showPercent val="0"/>
          <c:showBubbleSize val="0"/>
        </c:dLbls>
        <c:gapWidth val="150"/>
        <c:axId val="98874880"/>
        <c:axId val="9887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2C8-4784-9FC3-2D46E05F8DC0}"/>
            </c:ext>
          </c:extLst>
        </c:ser>
        <c:dLbls>
          <c:showLegendKey val="0"/>
          <c:showVal val="0"/>
          <c:showCatName val="0"/>
          <c:showSerName val="0"/>
          <c:showPercent val="0"/>
          <c:showBubbleSize val="0"/>
        </c:dLbls>
        <c:marker val="1"/>
        <c:smooth val="0"/>
        <c:axId val="98874880"/>
        <c:axId val="98876800"/>
      </c:lineChart>
      <c:dateAx>
        <c:axId val="98874880"/>
        <c:scaling>
          <c:orientation val="minMax"/>
        </c:scaling>
        <c:delete val="1"/>
        <c:axPos val="b"/>
        <c:numFmt formatCode="ge" sourceLinked="1"/>
        <c:majorTickMark val="none"/>
        <c:minorTickMark val="none"/>
        <c:tickLblPos val="none"/>
        <c:crossAx val="98876800"/>
        <c:crosses val="autoZero"/>
        <c:auto val="1"/>
        <c:lblOffset val="100"/>
        <c:baseTimeUnit val="years"/>
      </c:dateAx>
      <c:valAx>
        <c:axId val="988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7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C13-4D23-A317-409F5F99A5EE}"/>
            </c:ext>
          </c:extLst>
        </c:ser>
        <c:dLbls>
          <c:showLegendKey val="0"/>
          <c:showVal val="0"/>
          <c:showCatName val="0"/>
          <c:showSerName val="0"/>
          <c:showPercent val="0"/>
          <c:showBubbleSize val="0"/>
        </c:dLbls>
        <c:gapWidth val="150"/>
        <c:axId val="103819136"/>
        <c:axId val="10382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C13-4D23-A317-409F5F99A5EE}"/>
            </c:ext>
          </c:extLst>
        </c:ser>
        <c:dLbls>
          <c:showLegendKey val="0"/>
          <c:showVal val="0"/>
          <c:showCatName val="0"/>
          <c:showSerName val="0"/>
          <c:showPercent val="0"/>
          <c:showBubbleSize val="0"/>
        </c:dLbls>
        <c:marker val="1"/>
        <c:smooth val="0"/>
        <c:axId val="103819136"/>
        <c:axId val="103821312"/>
      </c:lineChart>
      <c:dateAx>
        <c:axId val="103819136"/>
        <c:scaling>
          <c:orientation val="minMax"/>
        </c:scaling>
        <c:delete val="1"/>
        <c:axPos val="b"/>
        <c:numFmt formatCode="ge" sourceLinked="1"/>
        <c:majorTickMark val="none"/>
        <c:minorTickMark val="none"/>
        <c:tickLblPos val="none"/>
        <c:crossAx val="103821312"/>
        <c:crosses val="autoZero"/>
        <c:auto val="1"/>
        <c:lblOffset val="100"/>
        <c:baseTimeUnit val="years"/>
      </c:dateAx>
      <c:valAx>
        <c:axId val="10382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1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4D-4B3C-9A34-25631DA0A835}"/>
            </c:ext>
          </c:extLst>
        </c:ser>
        <c:dLbls>
          <c:showLegendKey val="0"/>
          <c:showVal val="0"/>
          <c:showCatName val="0"/>
          <c:showSerName val="0"/>
          <c:showPercent val="0"/>
          <c:showBubbleSize val="0"/>
        </c:dLbls>
        <c:gapWidth val="150"/>
        <c:axId val="103844096"/>
        <c:axId val="10385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4D-4B3C-9A34-25631DA0A835}"/>
            </c:ext>
          </c:extLst>
        </c:ser>
        <c:dLbls>
          <c:showLegendKey val="0"/>
          <c:showVal val="0"/>
          <c:showCatName val="0"/>
          <c:showSerName val="0"/>
          <c:showPercent val="0"/>
          <c:showBubbleSize val="0"/>
        </c:dLbls>
        <c:marker val="1"/>
        <c:smooth val="0"/>
        <c:axId val="103844096"/>
        <c:axId val="103850368"/>
      </c:lineChart>
      <c:dateAx>
        <c:axId val="103844096"/>
        <c:scaling>
          <c:orientation val="minMax"/>
        </c:scaling>
        <c:delete val="1"/>
        <c:axPos val="b"/>
        <c:numFmt formatCode="ge" sourceLinked="1"/>
        <c:majorTickMark val="none"/>
        <c:minorTickMark val="none"/>
        <c:tickLblPos val="none"/>
        <c:crossAx val="103850368"/>
        <c:crosses val="autoZero"/>
        <c:auto val="1"/>
        <c:lblOffset val="100"/>
        <c:baseTimeUnit val="years"/>
      </c:dateAx>
      <c:valAx>
        <c:axId val="10385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4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07-48AC-AAC0-93926726927D}"/>
            </c:ext>
          </c:extLst>
        </c:ser>
        <c:dLbls>
          <c:showLegendKey val="0"/>
          <c:showVal val="0"/>
          <c:showCatName val="0"/>
          <c:showSerName val="0"/>
          <c:showPercent val="0"/>
          <c:showBubbleSize val="0"/>
        </c:dLbls>
        <c:gapWidth val="150"/>
        <c:axId val="103873152"/>
        <c:axId val="10394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07-48AC-AAC0-93926726927D}"/>
            </c:ext>
          </c:extLst>
        </c:ser>
        <c:dLbls>
          <c:showLegendKey val="0"/>
          <c:showVal val="0"/>
          <c:showCatName val="0"/>
          <c:showSerName val="0"/>
          <c:showPercent val="0"/>
          <c:showBubbleSize val="0"/>
        </c:dLbls>
        <c:marker val="1"/>
        <c:smooth val="0"/>
        <c:axId val="103873152"/>
        <c:axId val="103949056"/>
      </c:lineChart>
      <c:dateAx>
        <c:axId val="103873152"/>
        <c:scaling>
          <c:orientation val="minMax"/>
        </c:scaling>
        <c:delete val="1"/>
        <c:axPos val="b"/>
        <c:numFmt formatCode="ge" sourceLinked="1"/>
        <c:majorTickMark val="none"/>
        <c:minorTickMark val="none"/>
        <c:tickLblPos val="none"/>
        <c:crossAx val="103949056"/>
        <c:crosses val="autoZero"/>
        <c:auto val="1"/>
        <c:lblOffset val="100"/>
        <c:baseTimeUnit val="years"/>
      </c:dateAx>
      <c:valAx>
        <c:axId val="10394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7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452.47</c:v>
                </c:pt>
                <c:pt idx="1">
                  <c:v>260.16000000000003</c:v>
                </c:pt>
                <c:pt idx="2">
                  <c:v>204.54</c:v>
                </c:pt>
                <c:pt idx="3">
                  <c:v>109.79</c:v>
                </c:pt>
                <c:pt idx="4" formatCode="#,##0.00;&quot;△&quot;#,##0.00">
                  <c:v>0</c:v>
                </c:pt>
              </c:numCache>
            </c:numRef>
          </c:val>
          <c:extLst xmlns:c16r2="http://schemas.microsoft.com/office/drawing/2015/06/chart">
            <c:ext xmlns:c16="http://schemas.microsoft.com/office/drawing/2014/chart" uri="{C3380CC4-5D6E-409C-BE32-E72D297353CC}">
              <c16:uniqueId val="{00000000-9C47-47B6-9ACB-834C45BCCD06}"/>
            </c:ext>
          </c:extLst>
        </c:ser>
        <c:dLbls>
          <c:showLegendKey val="0"/>
          <c:showVal val="0"/>
          <c:showCatName val="0"/>
          <c:showSerName val="0"/>
          <c:showPercent val="0"/>
          <c:showBubbleSize val="0"/>
        </c:dLbls>
        <c:gapWidth val="150"/>
        <c:axId val="103963648"/>
        <c:axId val="103965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xmlns:c16r2="http://schemas.microsoft.com/office/drawing/2015/06/chart">
            <c:ext xmlns:c16="http://schemas.microsoft.com/office/drawing/2014/chart" uri="{C3380CC4-5D6E-409C-BE32-E72D297353CC}">
              <c16:uniqueId val="{00000001-9C47-47B6-9ACB-834C45BCCD06}"/>
            </c:ext>
          </c:extLst>
        </c:ser>
        <c:dLbls>
          <c:showLegendKey val="0"/>
          <c:showVal val="0"/>
          <c:showCatName val="0"/>
          <c:showSerName val="0"/>
          <c:showPercent val="0"/>
          <c:showBubbleSize val="0"/>
        </c:dLbls>
        <c:marker val="1"/>
        <c:smooth val="0"/>
        <c:axId val="103963648"/>
        <c:axId val="103965824"/>
      </c:lineChart>
      <c:dateAx>
        <c:axId val="103963648"/>
        <c:scaling>
          <c:orientation val="minMax"/>
        </c:scaling>
        <c:delete val="1"/>
        <c:axPos val="b"/>
        <c:numFmt formatCode="ge" sourceLinked="1"/>
        <c:majorTickMark val="none"/>
        <c:minorTickMark val="none"/>
        <c:tickLblPos val="none"/>
        <c:crossAx val="103965824"/>
        <c:crosses val="autoZero"/>
        <c:auto val="1"/>
        <c:lblOffset val="100"/>
        <c:baseTimeUnit val="years"/>
      </c:dateAx>
      <c:valAx>
        <c:axId val="10396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6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100</c:v>
                </c:pt>
                <c:pt idx="1">
                  <c:v>100</c:v>
                </c:pt>
                <c:pt idx="2">
                  <c:v>100</c:v>
                </c:pt>
                <c:pt idx="3">
                  <c:v>100</c:v>
                </c:pt>
                <c:pt idx="4">
                  <c:v>91.27</c:v>
                </c:pt>
              </c:numCache>
            </c:numRef>
          </c:val>
          <c:extLst xmlns:c16r2="http://schemas.microsoft.com/office/drawing/2015/06/chart">
            <c:ext xmlns:c16="http://schemas.microsoft.com/office/drawing/2014/chart" uri="{C3380CC4-5D6E-409C-BE32-E72D297353CC}">
              <c16:uniqueId val="{00000000-4CEB-47EF-A0AB-FA4419DCB088}"/>
            </c:ext>
          </c:extLst>
        </c:ser>
        <c:dLbls>
          <c:showLegendKey val="0"/>
          <c:showVal val="0"/>
          <c:showCatName val="0"/>
          <c:showSerName val="0"/>
          <c:showPercent val="0"/>
          <c:showBubbleSize val="0"/>
        </c:dLbls>
        <c:gapWidth val="150"/>
        <c:axId val="104013184"/>
        <c:axId val="10401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xmlns:c16r2="http://schemas.microsoft.com/office/drawing/2015/06/chart">
            <c:ext xmlns:c16="http://schemas.microsoft.com/office/drawing/2014/chart" uri="{C3380CC4-5D6E-409C-BE32-E72D297353CC}">
              <c16:uniqueId val="{00000001-4CEB-47EF-A0AB-FA4419DCB088}"/>
            </c:ext>
          </c:extLst>
        </c:ser>
        <c:dLbls>
          <c:showLegendKey val="0"/>
          <c:showVal val="0"/>
          <c:showCatName val="0"/>
          <c:showSerName val="0"/>
          <c:showPercent val="0"/>
          <c:showBubbleSize val="0"/>
        </c:dLbls>
        <c:marker val="1"/>
        <c:smooth val="0"/>
        <c:axId val="104013184"/>
        <c:axId val="104019456"/>
      </c:lineChart>
      <c:dateAx>
        <c:axId val="104013184"/>
        <c:scaling>
          <c:orientation val="minMax"/>
        </c:scaling>
        <c:delete val="1"/>
        <c:axPos val="b"/>
        <c:numFmt formatCode="ge" sourceLinked="1"/>
        <c:majorTickMark val="none"/>
        <c:minorTickMark val="none"/>
        <c:tickLblPos val="none"/>
        <c:crossAx val="104019456"/>
        <c:crosses val="autoZero"/>
        <c:auto val="1"/>
        <c:lblOffset val="100"/>
        <c:baseTimeUnit val="years"/>
      </c:dateAx>
      <c:valAx>
        <c:axId val="10401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1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245.8</c:v>
                </c:pt>
                <c:pt idx="1">
                  <c:v>257.45</c:v>
                </c:pt>
                <c:pt idx="2">
                  <c:v>190.12</c:v>
                </c:pt>
                <c:pt idx="3">
                  <c:v>195.34</c:v>
                </c:pt>
                <c:pt idx="4">
                  <c:v>216.65</c:v>
                </c:pt>
              </c:numCache>
            </c:numRef>
          </c:val>
          <c:extLst xmlns:c16r2="http://schemas.microsoft.com/office/drawing/2015/06/chart">
            <c:ext xmlns:c16="http://schemas.microsoft.com/office/drawing/2014/chart" uri="{C3380CC4-5D6E-409C-BE32-E72D297353CC}">
              <c16:uniqueId val="{00000000-9768-42E4-8FD6-C29F3B47172D}"/>
            </c:ext>
          </c:extLst>
        </c:ser>
        <c:dLbls>
          <c:showLegendKey val="0"/>
          <c:showVal val="0"/>
          <c:showCatName val="0"/>
          <c:showSerName val="0"/>
          <c:showPercent val="0"/>
          <c:showBubbleSize val="0"/>
        </c:dLbls>
        <c:gapWidth val="150"/>
        <c:axId val="104038400"/>
        <c:axId val="10404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xmlns:c16r2="http://schemas.microsoft.com/office/drawing/2015/06/chart">
            <c:ext xmlns:c16="http://schemas.microsoft.com/office/drawing/2014/chart" uri="{C3380CC4-5D6E-409C-BE32-E72D297353CC}">
              <c16:uniqueId val="{00000001-9768-42E4-8FD6-C29F3B47172D}"/>
            </c:ext>
          </c:extLst>
        </c:ser>
        <c:dLbls>
          <c:showLegendKey val="0"/>
          <c:showVal val="0"/>
          <c:showCatName val="0"/>
          <c:showSerName val="0"/>
          <c:showPercent val="0"/>
          <c:showBubbleSize val="0"/>
        </c:dLbls>
        <c:marker val="1"/>
        <c:smooth val="0"/>
        <c:axId val="104038400"/>
        <c:axId val="104040320"/>
      </c:lineChart>
      <c:dateAx>
        <c:axId val="104038400"/>
        <c:scaling>
          <c:orientation val="minMax"/>
        </c:scaling>
        <c:delete val="1"/>
        <c:axPos val="b"/>
        <c:numFmt formatCode="ge" sourceLinked="1"/>
        <c:majorTickMark val="none"/>
        <c:minorTickMark val="none"/>
        <c:tickLblPos val="none"/>
        <c:crossAx val="104040320"/>
        <c:crosses val="autoZero"/>
        <c:auto val="1"/>
        <c:lblOffset val="100"/>
        <c:baseTimeUnit val="years"/>
      </c:dateAx>
      <c:valAx>
        <c:axId val="10404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3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R5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上山市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K3</v>
      </c>
      <c r="X8" s="71"/>
      <c r="Y8" s="71"/>
      <c r="Z8" s="71"/>
      <c r="AA8" s="71"/>
      <c r="AB8" s="71"/>
      <c r="AC8" s="71"/>
      <c r="AD8" s="72" t="str">
        <f>データ!$M$6</f>
        <v>非設置</v>
      </c>
      <c r="AE8" s="72"/>
      <c r="AF8" s="72"/>
      <c r="AG8" s="72"/>
      <c r="AH8" s="72"/>
      <c r="AI8" s="72"/>
      <c r="AJ8" s="72"/>
      <c r="AK8" s="3"/>
      <c r="AL8" s="68">
        <f>データ!S6</f>
        <v>30457</v>
      </c>
      <c r="AM8" s="68"/>
      <c r="AN8" s="68"/>
      <c r="AO8" s="68"/>
      <c r="AP8" s="68"/>
      <c r="AQ8" s="68"/>
      <c r="AR8" s="68"/>
      <c r="AS8" s="68"/>
      <c r="AT8" s="67">
        <f>データ!T6</f>
        <v>240.93</v>
      </c>
      <c r="AU8" s="67"/>
      <c r="AV8" s="67"/>
      <c r="AW8" s="67"/>
      <c r="AX8" s="67"/>
      <c r="AY8" s="67"/>
      <c r="AZ8" s="67"/>
      <c r="BA8" s="67"/>
      <c r="BB8" s="67">
        <f>データ!U6</f>
        <v>126.41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2.13</v>
      </c>
      <c r="Q10" s="67"/>
      <c r="R10" s="67"/>
      <c r="S10" s="67"/>
      <c r="T10" s="67"/>
      <c r="U10" s="67"/>
      <c r="V10" s="67"/>
      <c r="W10" s="67">
        <f>データ!Q6</f>
        <v>100</v>
      </c>
      <c r="X10" s="67"/>
      <c r="Y10" s="67"/>
      <c r="Z10" s="67"/>
      <c r="AA10" s="67"/>
      <c r="AB10" s="67"/>
      <c r="AC10" s="67"/>
      <c r="AD10" s="68">
        <f>データ!R6</f>
        <v>3120</v>
      </c>
      <c r="AE10" s="68"/>
      <c r="AF10" s="68"/>
      <c r="AG10" s="68"/>
      <c r="AH10" s="68"/>
      <c r="AI10" s="68"/>
      <c r="AJ10" s="68"/>
      <c r="AK10" s="2"/>
      <c r="AL10" s="68">
        <f>データ!V6</f>
        <v>645</v>
      </c>
      <c r="AM10" s="68"/>
      <c r="AN10" s="68"/>
      <c r="AO10" s="68"/>
      <c r="AP10" s="68"/>
      <c r="AQ10" s="68"/>
      <c r="AR10" s="68"/>
      <c r="AS10" s="68"/>
      <c r="AT10" s="67">
        <f>データ!W6</f>
        <v>1.28</v>
      </c>
      <c r="AU10" s="67"/>
      <c r="AV10" s="67"/>
      <c r="AW10" s="67"/>
      <c r="AX10" s="67"/>
      <c r="AY10" s="67"/>
      <c r="AZ10" s="67"/>
      <c r="BA10" s="67"/>
      <c r="BB10" s="67">
        <f>データ!X6</f>
        <v>503.91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c2h69doVibpYk92XIL6VGJw+iXF+VxR8G7/efVfNx4iVdqJapSnIsb7mmkzkbzkEOQ8fdroQEBRG48i9qG18Xw==" saltValue="aOqorvv9WYn9IfMo07tvd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62073</v>
      </c>
      <c r="D6" s="33">
        <f t="shared" si="3"/>
        <v>47</v>
      </c>
      <c r="E6" s="33">
        <f t="shared" si="3"/>
        <v>18</v>
      </c>
      <c r="F6" s="33">
        <f t="shared" si="3"/>
        <v>0</v>
      </c>
      <c r="G6" s="33">
        <f t="shared" si="3"/>
        <v>0</v>
      </c>
      <c r="H6" s="33" t="str">
        <f t="shared" si="3"/>
        <v>山形県　上山市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2.13</v>
      </c>
      <c r="Q6" s="34">
        <f t="shared" si="3"/>
        <v>100</v>
      </c>
      <c r="R6" s="34">
        <f t="shared" si="3"/>
        <v>3120</v>
      </c>
      <c r="S6" s="34">
        <f t="shared" si="3"/>
        <v>30457</v>
      </c>
      <c r="T6" s="34">
        <f t="shared" si="3"/>
        <v>240.93</v>
      </c>
      <c r="U6" s="34">
        <f t="shared" si="3"/>
        <v>126.41</v>
      </c>
      <c r="V6" s="34">
        <f t="shared" si="3"/>
        <v>645</v>
      </c>
      <c r="W6" s="34">
        <f t="shared" si="3"/>
        <v>1.28</v>
      </c>
      <c r="X6" s="34">
        <f t="shared" si="3"/>
        <v>503.91</v>
      </c>
      <c r="Y6" s="35">
        <f>IF(Y7="",NA(),Y7)</f>
        <v>100.02</v>
      </c>
      <c r="Z6" s="35">
        <f t="shared" ref="Z6:AH6" si="4">IF(Z7="",NA(),Z7)</f>
        <v>99.54</v>
      </c>
      <c r="AA6" s="35">
        <f t="shared" si="4"/>
        <v>100.03</v>
      </c>
      <c r="AB6" s="35">
        <f t="shared" si="4"/>
        <v>100.04</v>
      </c>
      <c r="AC6" s="35">
        <f t="shared" si="4"/>
        <v>94.34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452.47</v>
      </c>
      <c r="BG6" s="35">
        <f t="shared" ref="BG6:BO6" si="7">IF(BG7="",NA(),BG7)</f>
        <v>260.16000000000003</v>
      </c>
      <c r="BH6" s="35">
        <f t="shared" si="7"/>
        <v>204.54</v>
      </c>
      <c r="BI6" s="35">
        <f t="shared" si="7"/>
        <v>109.79</v>
      </c>
      <c r="BJ6" s="34">
        <f t="shared" si="7"/>
        <v>0</v>
      </c>
      <c r="BK6" s="35">
        <f t="shared" si="7"/>
        <v>416.91</v>
      </c>
      <c r="BL6" s="35">
        <f t="shared" si="7"/>
        <v>392.19</v>
      </c>
      <c r="BM6" s="35">
        <f t="shared" si="7"/>
        <v>413.5</v>
      </c>
      <c r="BN6" s="35">
        <f t="shared" si="7"/>
        <v>407.42</v>
      </c>
      <c r="BO6" s="35">
        <f t="shared" si="7"/>
        <v>386.46</v>
      </c>
      <c r="BP6" s="34" t="str">
        <f>IF(BP7="","",IF(BP7="-","【-】","【"&amp;SUBSTITUTE(TEXT(BP7,"#,##0.00"),"-","△")&amp;"】"))</f>
        <v>【325.02】</v>
      </c>
      <c r="BQ6" s="35">
        <f>IF(BQ7="",NA(),BQ7)</f>
        <v>100</v>
      </c>
      <c r="BR6" s="35">
        <f t="shared" ref="BR6:BZ6" si="8">IF(BR7="",NA(),BR7)</f>
        <v>100</v>
      </c>
      <c r="BS6" s="35">
        <f t="shared" si="8"/>
        <v>100</v>
      </c>
      <c r="BT6" s="35">
        <f t="shared" si="8"/>
        <v>100</v>
      </c>
      <c r="BU6" s="35">
        <f t="shared" si="8"/>
        <v>91.27</v>
      </c>
      <c r="BV6" s="35">
        <f t="shared" si="8"/>
        <v>57.93</v>
      </c>
      <c r="BW6" s="35">
        <f t="shared" si="8"/>
        <v>57.03</v>
      </c>
      <c r="BX6" s="35">
        <f t="shared" si="8"/>
        <v>55.84</v>
      </c>
      <c r="BY6" s="35">
        <f t="shared" si="8"/>
        <v>57.08</v>
      </c>
      <c r="BZ6" s="35">
        <f t="shared" si="8"/>
        <v>55.85</v>
      </c>
      <c r="CA6" s="34" t="str">
        <f>IF(CA7="","",IF(CA7="-","【-】","【"&amp;SUBSTITUTE(TEXT(CA7,"#,##0.00"),"-","△")&amp;"】"))</f>
        <v>【60.61】</v>
      </c>
      <c r="CB6" s="35">
        <f>IF(CB7="",NA(),CB7)</f>
        <v>245.8</v>
      </c>
      <c r="CC6" s="35">
        <f t="shared" ref="CC6:CK6" si="9">IF(CC7="",NA(),CC7)</f>
        <v>257.45</v>
      </c>
      <c r="CD6" s="35">
        <f t="shared" si="9"/>
        <v>190.12</v>
      </c>
      <c r="CE6" s="35">
        <f t="shared" si="9"/>
        <v>195.34</v>
      </c>
      <c r="CF6" s="35">
        <f t="shared" si="9"/>
        <v>216.65</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55.08</v>
      </c>
      <c r="CN6" s="35">
        <f t="shared" ref="CN6:CV6" si="10">IF(CN7="",NA(),CN7)</f>
        <v>54.01</v>
      </c>
      <c r="CO6" s="35">
        <f t="shared" si="10"/>
        <v>51.34</v>
      </c>
      <c r="CP6" s="35">
        <f t="shared" si="10"/>
        <v>49.81</v>
      </c>
      <c r="CQ6" s="35">
        <f t="shared" si="10"/>
        <v>49.43</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62073</v>
      </c>
      <c r="D7" s="37">
        <v>47</v>
      </c>
      <c r="E7" s="37">
        <v>18</v>
      </c>
      <c r="F7" s="37">
        <v>0</v>
      </c>
      <c r="G7" s="37">
        <v>0</v>
      </c>
      <c r="H7" s="37" t="s">
        <v>98</v>
      </c>
      <c r="I7" s="37" t="s">
        <v>99</v>
      </c>
      <c r="J7" s="37" t="s">
        <v>100</v>
      </c>
      <c r="K7" s="37" t="s">
        <v>101</v>
      </c>
      <c r="L7" s="37" t="s">
        <v>102</v>
      </c>
      <c r="M7" s="37" t="s">
        <v>103</v>
      </c>
      <c r="N7" s="38" t="s">
        <v>104</v>
      </c>
      <c r="O7" s="38" t="s">
        <v>105</v>
      </c>
      <c r="P7" s="38">
        <v>2.13</v>
      </c>
      <c r="Q7" s="38">
        <v>100</v>
      </c>
      <c r="R7" s="38">
        <v>3120</v>
      </c>
      <c r="S7" s="38">
        <v>30457</v>
      </c>
      <c r="T7" s="38">
        <v>240.93</v>
      </c>
      <c r="U7" s="38">
        <v>126.41</v>
      </c>
      <c r="V7" s="38">
        <v>645</v>
      </c>
      <c r="W7" s="38">
        <v>1.28</v>
      </c>
      <c r="X7" s="38">
        <v>503.91</v>
      </c>
      <c r="Y7" s="38">
        <v>100.02</v>
      </c>
      <c r="Z7" s="38">
        <v>99.54</v>
      </c>
      <c r="AA7" s="38">
        <v>100.03</v>
      </c>
      <c r="AB7" s="38">
        <v>100.04</v>
      </c>
      <c r="AC7" s="38">
        <v>94.34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452.47</v>
      </c>
      <c r="BG7" s="38">
        <v>260.16000000000003</v>
      </c>
      <c r="BH7" s="38">
        <v>204.54</v>
      </c>
      <c r="BI7" s="38">
        <v>109.79</v>
      </c>
      <c r="BJ7" s="38">
        <v>0</v>
      </c>
      <c r="BK7" s="38">
        <v>416.91</v>
      </c>
      <c r="BL7" s="38">
        <v>392.19</v>
      </c>
      <c r="BM7" s="38">
        <v>413.5</v>
      </c>
      <c r="BN7" s="38">
        <v>407.42</v>
      </c>
      <c r="BO7" s="38">
        <v>386.46</v>
      </c>
      <c r="BP7" s="38">
        <v>325.02</v>
      </c>
      <c r="BQ7" s="38">
        <v>100</v>
      </c>
      <c r="BR7" s="38">
        <v>100</v>
      </c>
      <c r="BS7" s="38">
        <v>100</v>
      </c>
      <c r="BT7" s="38">
        <v>100</v>
      </c>
      <c r="BU7" s="38">
        <v>91.27</v>
      </c>
      <c r="BV7" s="38">
        <v>57.93</v>
      </c>
      <c r="BW7" s="38">
        <v>57.03</v>
      </c>
      <c r="BX7" s="38">
        <v>55.84</v>
      </c>
      <c r="BY7" s="38">
        <v>57.08</v>
      </c>
      <c r="BZ7" s="38">
        <v>55.85</v>
      </c>
      <c r="CA7" s="38">
        <v>60.61</v>
      </c>
      <c r="CB7" s="38">
        <v>245.8</v>
      </c>
      <c r="CC7" s="38">
        <v>257.45</v>
      </c>
      <c r="CD7" s="38">
        <v>190.12</v>
      </c>
      <c r="CE7" s="38">
        <v>195.34</v>
      </c>
      <c r="CF7" s="38">
        <v>216.65</v>
      </c>
      <c r="CG7" s="38">
        <v>276.93</v>
      </c>
      <c r="CH7" s="38">
        <v>283.73</v>
      </c>
      <c r="CI7" s="38">
        <v>287.57</v>
      </c>
      <c r="CJ7" s="38">
        <v>286.86</v>
      </c>
      <c r="CK7" s="38">
        <v>287.91000000000003</v>
      </c>
      <c r="CL7" s="38">
        <v>270.94</v>
      </c>
      <c r="CM7" s="38">
        <v>55.08</v>
      </c>
      <c r="CN7" s="38">
        <v>54.01</v>
      </c>
      <c r="CO7" s="38">
        <v>51.34</v>
      </c>
      <c r="CP7" s="38">
        <v>49.81</v>
      </c>
      <c r="CQ7" s="38">
        <v>49.43</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2019-12-05T05:28:12Z</dcterms:created>
  <dcterms:modified xsi:type="dcterms:W3CDTF">2020-01-21T04:41:47Z</dcterms:modified>
  <cp:category/>
</cp:coreProperties>
</file>