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G4X6k13I/WextpDGuGtSnVowtFDjNnM/yAzZtND3gilWQ8l99O9NHUdrWMUA+4gsEFgsiAnqL57pyn7fjfWjw==" workbookSaltValue="uPxnGspZNY/yq8r2Lo0XcA==" workbookSpinCount="100000" lockStructure="1"/>
  <bookViews>
    <workbookView xWindow="0" yWindow="0" windowWidth="15360" windowHeight="877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 r="C10" i="5" l="1"/>
  <c r="D10" i="5"/>
  <c r="E10" i="5"/>
  <c r="B10" i="5"/>
</calcChain>
</file>

<file path=xl/sharedStrings.xml><?xml version="1.0" encoding="utf-8"?>
<sst xmlns="http://schemas.openxmlformats.org/spreadsheetml/2006/main" count="228" uniqueCount="110">
  <si>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</si>
  <si>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</si>
  <si>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</si>
  <si>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</si>
  <si>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</si>
  <si>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</si>
  <si>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</si>
  <si>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</si>
  <si>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</si>
  <si>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</si>
  <si>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</si>
  <si>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</si>
  <si>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</si>
  <si>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</si>
  <si>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</si>
  <si>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</si>
  <si>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</si>
  <si>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</si>
  <si>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</si>
  <si>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</si>
  <si>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</si>
  <si>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</si>
  <si>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</si>
  <si>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</si>
  <si>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</si>
  <si>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</si>
  <si>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</si>
  <si>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</si>
  <si>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</si>
  <si>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</si>
  <si>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</si>
  <si>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</si>
  <si>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</si>
  <si>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</si>
  <si>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</si>
  <si>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</si>
  <si>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</si>
  <si>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</si>
  <si>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</si>
  <si>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</si>
  <si>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</si>
  <si>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</si>
  <si>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</si>
  <si>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</si>
  <si>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</si>
  <si>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</si>
  <si>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</si>
  <si>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</si>
  <si>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</si>
  <si>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</si>
  <si>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</si>
  <si>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</si>
  <si>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</si>
  <si>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</si>
  <si>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</si>
  <si>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</si>
  <si>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</si>
  <si>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</si>
  <si>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</si>
  <si>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</si>
  <si>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</si>
  <si>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</si>
  <si>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</si>
  <si>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</si>
  <si>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</si>
  <si>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</si>
  <si>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</si>
  <si>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</si>
  <si>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</si>
  <si>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</si>
  <si>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</si>
  <si>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</si>
  <si>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</si>
  <si>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</si>
  <si>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</si>
  <si>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</si>
  <si>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</si>
  <si>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</si>
  <si>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</si>
  <si>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</si>
  <si>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</si>
  <si>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</si>
  <si>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</si>
  <si>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</si>
  <si>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</si>
  <si>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</si>
  <si>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</si>
  <si>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</si>
  <si>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</si>
  <si>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</si>
  <si>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</si>
  <si>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</si>
  <si>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</si>
  <si>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</si>
  <si>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</si>
  <si>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</si>
  <si>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</si>
  <si>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</si>
  <si>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</si>
  <si>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</si>
  <si>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</si>
  <si>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</si>
  <si>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</si>
  <si>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</si>
  <si>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</si>
  <si>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</si>
  <si>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</si>
  <si>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下水道管の法定耐用年数は50年と定められております。当市の下水道施設の供用開始は昭和62年度からで、現在は約30年を経過したところですが、今のところ管路網に深刻な老朽化は生じておりません。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rPh sb="51" eb="53">
      <t>ゲンザイ</t>
    </rPh>
    <rPh sb="124" eb="126">
      <t>ハイスイ</t>
    </rPh>
    <rPh sb="167" eb="169">
      <t>コウセイ</t>
    </rPh>
    <rPh sb="221" eb="223">
      <t>コウセイ</t>
    </rPh>
    <rPh sb="223" eb="225">
      <t>コウジ</t>
    </rPh>
    <phoneticPr fontId="4"/>
  </si>
  <si>
    <t>　下水道は、快適で清潔な生活環境の確保はもとより、自然環境の保全を図り「安全で快適なまちづくり」の実現に欠かすことができないものです。
　一方、下水道を維持するには費用が掛かります。現在その費用は使用料収入で賄うことができず、多くを一般会計からの繰入に頼っている状況です。
　下水道事業の健全経営には、供用が開始された流域に居住する方のご理解とご協力が不可欠です。下水道への接続をよろしくお願いいたします。</t>
    <rPh sb="69" eb="71">
      <t>イッポウ</t>
    </rPh>
    <phoneticPr fontId="4"/>
  </si>
  <si>
    <t>　当市の下水道事業は、①経常収支比率②累積欠損金比率に示すとおり、経常収益が経常費用を上回っているため一見経営状況は良好ですが、経常収益に一般会計からの補助金収入を含むことから、補助金を含まない営業収支だけを見れば、使用料収入（営業収入）で経費（営業費用）を賄えない状況となっています。
　これは、少子高齢化・若年層の市外転出による人口の減少、当市の地理的特性として人口密集地が複数に分かれ、かつ人口密度が低いために、下水道施設の建設コストが割高になり減価償却費が高くなる傾向にあること、また下水道への接続に関しては、高齢者世帯の増加等の要因もあり、諸事情で踏み切れない方が少なからずいること等の理由から、供用の開始された下水道への接続が低調なため使用料収入が伸び悩んでいるためです。
したがって、④企業債残高対事業規模比率や⑧水洗化率については、類似団体と比べて数値が低くなっている状況が見て取れます。
　③流動比率が年々上昇しているのは、企業債を減少させ財務内容のスリム化を図っているためです。
　⑤経費回収率・⑥汚水処理原価率の増減については、長期前受金戻入益が減少しそれぞれ分母、分子となっている汚水処理費が増加したためであります。　　　　　　　　　　　　　　　　　　　　　　</t>
    <rPh sb="149" eb="151">
      <t>ショウシ</t>
    </rPh>
    <rPh sb="151" eb="154">
      <t>コウレイカ</t>
    </rPh>
    <rPh sb="155" eb="157">
      <t>ジャクネン</t>
    </rPh>
    <rPh sb="157" eb="158">
      <t>ソウ</t>
    </rPh>
    <rPh sb="159" eb="161">
      <t>シガイ</t>
    </rPh>
    <rPh sb="161" eb="163">
      <t>テンシュツ</t>
    </rPh>
    <rPh sb="166" eb="168">
      <t>ジンコウ</t>
    </rPh>
    <rPh sb="169" eb="171">
      <t>ゲンショウ</t>
    </rPh>
    <rPh sb="236" eb="238">
      <t>ケイコウ</t>
    </rPh>
    <rPh sb="246" eb="249">
      <t>ゲスイドウ</t>
    </rPh>
    <rPh sb="251" eb="253">
      <t>セツゾク</t>
    </rPh>
    <rPh sb="254" eb="255">
      <t>カン</t>
    </rPh>
    <rPh sb="267" eb="268">
      <t>トウ</t>
    </rPh>
    <rPh sb="269" eb="271">
      <t>ヨウイン</t>
    </rPh>
    <rPh sb="296" eb="297">
      <t>トウ</t>
    </rPh>
    <rPh sb="298" eb="300">
      <t>リユウ</t>
    </rPh>
    <rPh sb="379" eb="380">
      <t>クラ</t>
    </rPh>
    <rPh sb="382" eb="384">
      <t>スウチ</t>
    </rPh>
    <rPh sb="385" eb="386">
      <t>ヒク</t>
    </rPh>
    <rPh sb="410" eb="412">
      <t>ネンネン</t>
    </rPh>
    <rPh sb="412" eb="414">
      <t>ジョウショウ</t>
    </rPh>
    <rPh sb="421" eb="423">
      <t>キギョウ</t>
    </rPh>
    <rPh sb="423" eb="424">
      <t>サイ</t>
    </rPh>
    <rPh sb="425" eb="427">
      <t>ゲンショウ</t>
    </rPh>
    <rPh sb="429" eb="431">
      <t>ザイム</t>
    </rPh>
    <rPh sb="431" eb="433">
      <t>ナイヨウ</t>
    </rPh>
    <rPh sb="437" eb="438">
      <t>カ</t>
    </rPh>
    <rPh sb="439" eb="440">
      <t>ハカ</t>
    </rPh>
    <rPh sb="452" eb="454">
      <t>ケイヒ</t>
    </rPh>
    <rPh sb="454" eb="456">
      <t>カイシュウ</t>
    </rPh>
    <rPh sb="456" eb="457">
      <t>リツ</t>
    </rPh>
    <rPh sb="459" eb="461">
      <t>オスイ</t>
    </rPh>
    <rPh sb="461" eb="463">
      <t>ショリ</t>
    </rPh>
    <rPh sb="463" eb="465">
      <t>ゲンカ</t>
    </rPh>
    <rPh sb="465" eb="466">
      <t>リツ</t>
    </rPh>
    <rPh sb="467" eb="469">
      <t>ゾウゲン</t>
    </rPh>
    <rPh sb="475" eb="477">
      <t>チョウキ</t>
    </rPh>
    <rPh sb="477" eb="480">
      <t>マエウケキン</t>
    </rPh>
    <rPh sb="480" eb="482">
      <t>レイニュウ</t>
    </rPh>
    <rPh sb="482" eb="483">
      <t>エキ</t>
    </rPh>
    <rPh sb="484" eb="486">
      <t>ゲンショウ</t>
    </rPh>
    <rPh sb="491" eb="493">
      <t>ブンボ</t>
    </rPh>
    <rPh sb="494" eb="496">
      <t>ブンシ</t>
    </rPh>
    <rPh sb="502" eb="504">
      <t>オスイ</t>
    </rPh>
    <rPh sb="504" eb="506">
      <t>ショリ</t>
    </rPh>
    <rPh sb="506" eb="507">
      <t>ヒ</t>
    </rPh>
    <rPh sb="508" eb="510">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</si>
</sst>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0.14000000000000001</c:v>
                </c:pt>
                <c:pt idx="2">
                  <c:v>0.92</c:v>
                </c:pt>
                <c:pt idx="3">
                  <c:v>0.91</c:v>
                </c:pt>
                <c:pt idx="4">
                  <c:v>0.9</c:v>
                </c:pt>
              </c:numCache>
            </c:numRef>
          </c:val>
          <c:extLst xmlns:c16r2="http://schemas.microsoft.com/office/drawing/2015/06/chart">
            <c:ext xmlns:c16="http://schemas.microsoft.com/office/drawing/2014/chart" uri="{C3380CC4-5D6E-409C-BE32-E72D297353CC}">
              <c16:uniqueId val="{00000000-362E-443D-A500-DF8FEDDC87D6}"/>
            </c:ext>
          </c:extLst>
        </c:ser>
        <c:dLbls>
          <c:showLegendKey val="0"/>
          <c:showVal val="0"/>
          <c:showCatName val="0"/>
          <c:showSerName val="0"/>
          <c:showPercent val="0"/>
          <c:showBubbleSize val="0"/>
        </c:dLbls>
        <c:gapWidth val="150"/>
        <c:axId val="209524224"/>
        <c:axId val="20952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0.23</c:v>
                </c:pt>
                <c:pt idx="4">
                  <c:v>0.21</c:v>
                </c:pt>
              </c:numCache>
            </c:numRef>
          </c:val>
          <c:smooth val="0"/>
          <c:extLst xmlns:c16r2="http://schemas.microsoft.com/office/drawing/2015/06/chart">
            <c:ext xmlns:c16="http://schemas.microsoft.com/office/drawing/2014/chart" uri="{C3380CC4-5D6E-409C-BE32-E72D297353CC}">
              <c16:uniqueId val="{00000001-362E-443D-A500-DF8FEDDC87D6}"/>
            </c:ext>
          </c:extLst>
        </c:ser>
        <c:dLbls>
          <c:showLegendKey val="0"/>
          <c:showVal val="0"/>
          <c:showCatName val="0"/>
          <c:showSerName val="0"/>
          <c:showPercent val="0"/>
          <c:showBubbleSize val="0"/>
        </c:dLbls>
        <c:marker val="1"/>
        <c:smooth val="0"/>
        <c:axId val="209524224"/>
        <c:axId val="209526144"/>
      </c:lineChart>
      <c:dateAx>
        <c:axId val="209524224"/>
        <c:scaling>
          <c:orientation val="minMax"/>
        </c:scaling>
        <c:delete val="1"/>
        <c:axPos val="b"/>
        <c:numFmt formatCode="ge" sourceLinked="1"/>
        <c:majorTickMark val="none"/>
        <c:minorTickMark val="none"/>
        <c:tickLblPos val="none"/>
        <c:crossAx val="209526144"/>
        <c:crosses val="autoZero"/>
        <c:auto val="1"/>
        <c:lblOffset val="100"/>
        <c:baseTimeUnit val="years"/>
      </c:dateAx>
      <c:valAx>
        <c:axId val="2095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163-4F8F-B6CE-78A171BA352B}"/>
            </c:ext>
          </c:extLst>
        </c:ser>
        <c:dLbls>
          <c:showLegendKey val="0"/>
          <c:showVal val="0"/>
          <c:showCatName val="0"/>
          <c:showSerName val="0"/>
          <c:showPercent val="0"/>
          <c:showBubbleSize val="0"/>
        </c:dLbls>
        <c:gapWidth val="150"/>
        <c:axId val="210359808"/>
        <c:axId val="21036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58.4</c:v>
                </c:pt>
                <c:pt idx="4">
                  <c:v>58</c:v>
                </c:pt>
              </c:numCache>
            </c:numRef>
          </c:val>
          <c:smooth val="0"/>
          <c:extLst xmlns:c16r2="http://schemas.microsoft.com/office/drawing/2015/06/chart">
            <c:ext xmlns:c16="http://schemas.microsoft.com/office/drawing/2014/chart" uri="{C3380CC4-5D6E-409C-BE32-E72D297353CC}">
              <c16:uniqueId val="{00000001-A163-4F8F-B6CE-78A171BA352B}"/>
            </c:ext>
          </c:extLst>
        </c:ser>
        <c:dLbls>
          <c:showLegendKey val="0"/>
          <c:showVal val="0"/>
          <c:showCatName val="0"/>
          <c:showSerName val="0"/>
          <c:showPercent val="0"/>
          <c:showBubbleSize val="0"/>
        </c:dLbls>
        <c:marker val="1"/>
        <c:smooth val="0"/>
        <c:axId val="210359808"/>
        <c:axId val="210361728"/>
      </c:lineChart>
      <c:dateAx>
        <c:axId val="210359808"/>
        <c:scaling>
          <c:orientation val="minMax"/>
        </c:scaling>
        <c:delete val="1"/>
        <c:axPos val="b"/>
        <c:numFmt formatCode="ge" sourceLinked="1"/>
        <c:majorTickMark val="none"/>
        <c:minorTickMark val="none"/>
        <c:tickLblPos val="none"/>
        <c:crossAx val="210361728"/>
        <c:crosses val="autoZero"/>
        <c:auto val="1"/>
        <c:lblOffset val="100"/>
        <c:baseTimeUnit val="years"/>
      </c:dateAx>
      <c:valAx>
        <c:axId val="21036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5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78.349999999999994</c:v>
                </c:pt>
                <c:pt idx="1">
                  <c:v>81.09</c:v>
                </c:pt>
                <c:pt idx="2">
                  <c:v>81.599999999999994</c:v>
                </c:pt>
                <c:pt idx="3">
                  <c:v>83.27</c:v>
                </c:pt>
                <c:pt idx="4">
                  <c:v>84.22</c:v>
                </c:pt>
              </c:numCache>
            </c:numRef>
          </c:val>
          <c:extLst xmlns:c16r2="http://schemas.microsoft.com/office/drawing/2015/06/chart">
            <c:ext xmlns:c16="http://schemas.microsoft.com/office/drawing/2014/chart" uri="{C3380CC4-5D6E-409C-BE32-E72D297353CC}">
              <c16:uniqueId val="{00000000-1125-4231-91C9-74A591DACA08}"/>
            </c:ext>
          </c:extLst>
        </c:ser>
        <c:dLbls>
          <c:showLegendKey val="0"/>
          <c:showVal val="0"/>
          <c:showCatName val="0"/>
          <c:showSerName val="0"/>
          <c:showPercent val="0"/>
          <c:showBubbleSize val="0"/>
        </c:dLbls>
        <c:gapWidth val="150"/>
        <c:axId val="210474880"/>
        <c:axId val="21048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89.68</c:v>
                </c:pt>
                <c:pt idx="4">
                  <c:v>89.79</c:v>
                </c:pt>
              </c:numCache>
            </c:numRef>
          </c:val>
          <c:smooth val="0"/>
          <c:extLst xmlns:c16r2="http://schemas.microsoft.com/office/drawing/2015/06/chart">
            <c:ext xmlns:c16="http://schemas.microsoft.com/office/drawing/2014/chart" uri="{C3380CC4-5D6E-409C-BE32-E72D297353CC}">
              <c16:uniqueId val="{00000001-1125-4231-91C9-74A591DACA08}"/>
            </c:ext>
          </c:extLst>
        </c:ser>
        <c:dLbls>
          <c:showLegendKey val="0"/>
          <c:showVal val="0"/>
          <c:showCatName val="0"/>
          <c:showSerName val="0"/>
          <c:showPercent val="0"/>
          <c:showBubbleSize val="0"/>
        </c:dLbls>
        <c:marker val="1"/>
        <c:smooth val="0"/>
        <c:axId val="210474880"/>
        <c:axId val="210485248"/>
      </c:lineChart>
      <c:dateAx>
        <c:axId val="210474880"/>
        <c:scaling>
          <c:orientation val="minMax"/>
        </c:scaling>
        <c:delete val="1"/>
        <c:axPos val="b"/>
        <c:numFmt formatCode="ge" sourceLinked="1"/>
        <c:majorTickMark val="none"/>
        <c:minorTickMark val="none"/>
        <c:tickLblPos val="none"/>
        <c:crossAx val="210485248"/>
        <c:crosses val="autoZero"/>
        <c:auto val="1"/>
        <c:lblOffset val="100"/>
        <c:baseTimeUnit val="years"/>
      </c:dateAx>
      <c:valAx>
        <c:axId val="2104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101.04</c:v>
                </c:pt>
                <c:pt idx="1">
                  <c:v>99.81</c:v>
                </c:pt>
                <c:pt idx="2">
                  <c:v>104.23</c:v>
                </c:pt>
                <c:pt idx="3">
                  <c:v>100.81</c:v>
                </c:pt>
                <c:pt idx="4">
                  <c:v>102.03</c:v>
                </c:pt>
              </c:numCache>
            </c:numRef>
          </c:val>
          <c:extLst xmlns:c16r2="http://schemas.microsoft.com/office/drawing/2015/06/chart">
            <c:ext xmlns:c16="http://schemas.microsoft.com/office/drawing/2014/chart" uri="{C3380CC4-5D6E-409C-BE32-E72D297353CC}">
              <c16:uniqueId val="{00000000-6430-4F2A-AFD3-F3BF97E85C3E}"/>
            </c:ext>
          </c:extLst>
        </c:ser>
        <c:dLbls>
          <c:showLegendKey val="0"/>
          <c:showVal val="0"/>
          <c:showCatName val="0"/>
          <c:showSerName val="0"/>
          <c:showPercent val="0"/>
          <c:showBubbleSize val="0"/>
        </c:dLbls>
        <c:gapWidth val="150"/>
        <c:axId val="209569664"/>
        <c:axId val="20997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108.56</c:v>
                </c:pt>
                <c:pt idx="1">
                  <c:v>109.12</c:v>
                </c:pt>
                <c:pt idx="2">
                  <c:v>106.85</c:v>
                </c:pt>
                <c:pt idx="3">
                  <c:v>105.53</c:v>
                </c:pt>
                <c:pt idx="4">
                  <c:v>105.06</c:v>
                </c:pt>
              </c:numCache>
            </c:numRef>
          </c:val>
          <c:smooth val="0"/>
          <c:extLst xmlns:c16r2="http://schemas.microsoft.com/office/drawing/2015/06/chart">
            <c:ext xmlns:c16="http://schemas.microsoft.com/office/drawing/2014/chart" uri="{C3380CC4-5D6E-409C-BE32-E72D297353CC}">
              <c16:uniqueId val="{00000001-6430-4F2A-AFD3-F3BF97E85C3E}"/>
            </c:ext>
          </c:extLst>
        </c:ser>
        <c:dLbls>
          <c:showLegendKey val="0"/>
          <c:showVal val="0"/>
          <c:showCatName val="0"/>
          <c:showSerName val="0"/>
          <c:showPercent val="0"/>
          <c:showBubbleSize val="0"/>
        </c:dLbls>
        <c:marker val="1"/>
        <c:smooth val="0"/>
        <c:axId val="209569664"/>
        <c:axId val="209977344"/>
      </c:lineChart>
      <c:dateAx>
        <c:axId val="209569664"/>
        <c:scaling>
          <c:orientation val="minMax"/>
        </c:scaling>
        <c:delete val="1"/>
        <c:axPos val="b"/>
        <c:numFmt formatCode="ge" sourceLinked="1"/>
        <c:majorTickMark val="none"/>
        <c:minorTickMark val="none"/>
        <c:tickLblPos val="none"/>
        <c:crossAx val="209977344"/>
        <c:crosses val="autoZero"/>
        <c:auto val="1"/>
        <c:lblOffset val="100"/>
        <c:baseTimeUnit val="years"/>
      </c:dateAx>
      <c:valAx>
        <c:axId val="20997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6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16.32</c:v>
                </c:pt>
                <c:pt idx="1">
                  <c:v>18.489999999999998</c:v>
                </c:pt>
                <c:pt idx="2">
                  <c:v>20.6</c:v>
                </c:pt>
                <c:pt idx="3">
                  <c:v>22.57</c:v>
                </c:pt>
                <c:pt idx="4">
                  <c:v>24.53</c:v>
                </c:pt>
              </c:numCache>
            </c:numRef>
          </c:val>
          <c:extLst xmlns:c16r2="http://schemas.microsoft.com/office/drawing/2015/06/chart">
            <c:ext xmlns:c16="http://schemas.microsoft.com/office/drawing/2014/chart" uri="{C3380CC4-5D6E-409C-BE32-E72D297353CC}">
              <c16:uniqueId val="{00000000-3F0C-49C4-9FA4-670D485F790C}"/>
            </c:ext>
          </c:extLst>
        </c:ser>
        <c:dLbls>
          <c:showLegendKey val="0"/>
          <c:showVal val="0"/>
          <c:showCatName val="0"/>
          <c:showSerName val="0"/>
          <c:showPercent val="0"/>
          <c:showBubbleSize val="0"/>
        </c:dLbls>
        <c:gapWidth val="150"/>
        <c:axId val="210008320"/>
        <c:axId val="210010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21.28</c:v>
                </c:pt>
                <c:pt idx="1">
                  <c:v>23.95</c:v>
                </c:pt>
                <c:pt idx="2">
                  <c:v>21.09</c:v>
                </c:pt>
                <c:pt idx="3">
                  <c:v>29.5</c:v>
                </c:pt>
                <c:pt idx="4">
                  <c:v>30.6</c:v>
                </c:pt>
              </c:numCache>
            </c:numRef>
          </c:val>
          <c:smooth val="0"/>
          <c:extLst xmlns:c16r2="http://schemas.microsoft.com/office/drawing/2015/06/chart">
            <c:ext xmlns:c16="http://schemas.microsoft.com/office/drawing/2014/chart" uri="{C3380CC4-5D6E-409C-BE32-E72D297353CC}">
              <c16:uniqueId val="{00000001-3F0C-49C4-9FA4-670D485F790C}"/>
            </c:ext>
          </c:extLst>
        </c:ser>
        <c:dLbls>
          <c:showLegendKey val="0"/>
          <c:showVal val="0"/>
          <c:showCatName val="0"/>
          <c:showSerName val="0"/>
          <c:showPercent val="0"/>
          <c:showBubbleSize val="0"/>
        </c:dLbls>
        <c:marker val="1"/>
        <c:smooth val="0"/>
        <c:axId val="210008320"/>
        <c:axId val="210010496"/>
      </c:lineChart>
      <c:dateAx>
        <c:axId val="210008320"/>
        <c:scaling>
          <c:orientation val="minMax"/>
        </c:scaling>
        <c:delete val="1"/>
        <c:axPos val="b"/>
        <c:numFmt formatCode="ge" sourceLinked="1"/>
        <c:majorTickMark val="none"/>
        <c:minorTickMark val="none"/>
        <c:tickLblPos val="none"/>
        <c:crossAx val="210010496"/>
        <c:crosses val="autoZero"/>
        <c:auto val="1"/>
        <c:lblOffset val="100"/>
        <c:baseTimeUnit val="years"/>
      </c:dateAx>
      <c:valAx>
        <c:axId val="21001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00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06-4B06-A1A5-FC52309636C6}"/>
            </c:ext>
          </c:extLst>
        </c:ser>
        <c:dLbls>
          <c:showLegendKey val="0"/>
          <c:showVal val="0"/>
          <c:showCatName val="0"/>
          <c:showSerName val="0"/>
          <c:showPercent val="0"/>
          <c:showBubbleSize val="0"/>
        </c:dLbls>
        <c:gapWidth val="150"/>
        <c:axId val="210377344"/>
        <c:axId val="21038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1.92</c:v>
                </c:pt>
                <c:pt idx="4" formatCode="#,##0.00;&quot;△&quot;#,##0.00;&quot;-&quot;">
                  <c:v>1.83</c:v>
                </c:pt>
              </c:numCache>
            </c:numRef>
          </c:val>
          <c:smooth val="0"/>
          <c:extLst xmlns:c16r2="http://schemas.microsoft.com/office/drawing/2015/06/chart">
            <c:ext xmlns:c16="http://schemas.microsoft.com/office/drawing/2014/chart" uri="{C3380CC4-5D6E-409C-BE32-E72D297353CC}">
              <c16:uniqueId val="{00000001-BF06-4B06-A1A5-FC52309636C6}"/>
            </c:ext>
          </c:extLst>
        </c:ser>
        <c:dLbls>
          <c:showLegendKey val="0"/>
          <c:showVal val="0"/>
          <c:showCatName val="0"/>
          <c:showSerName val="0"/>
          <c:showPercent val="0"/>
          <c:showBubbleSize val="0"/>
        </c:dLbls>
        <c:marker val="1"/>
        <c:smooth val="0"/>
        <c:axId val="210377344"/>
        <c:axId val="210387712"/>
      </c:lineChart>
      <c:dateAx>
        <c:axId val="210377344"/>
        <c:scaling>
          <c:orientation val="minMax"/>
        </c:scaling>
        <c:delete val="1"/>
        <c:axPos val="b"/>
        <c:numFmt formatCode="ge" sourceLinked="1"/>
        <c:majorTickMark val="none"/>
        <c:minorTickMark val="none"/>
        <c:tickLblPos val="none"/>
        <c:crossAx val="210387712"/>
        <c:crosses val="autoZero"/>
        <c:auto val="1"/>
        <c:lblOffset val="100"/>
        <c:baseTimeUnit val="years"/>
      </c:dateAx>
      <c:valAx>
        <c:axId val="21038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7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432-446A-8CCB-9B74A14F4A57}"/>
            </c:ext>
          </c:extLst>
        </c:ser>
        <c:dLbls>
          <c:showLegendKey val="0"/>
          <c:showVal val="0"/>
          <c:showCatName val="0"/>
          <c:showSerName val="0"/>
          <c:showPercent val="0"/>
          <c:showBubbleSize val="0"/>
        </c:dLbls>
        <c:gapWidth val="150"/>
        <c:axId val="210434304"/>
        <c:axId val="2101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100.32</c:v>
                </c:pt>
                <c:pt idx="1">
                  <c:v>116.49</c:v>
                </c:pt>
                <c:pt idx="2">
                  <c:v>92.92</c:v>
                </c:pt>
                <c:pt idx="3">
                  <c:v>39.08</c:v>
                </c:pt>
                <c:pt idx="4">
                  <c:v>41.56</c:v>
                </c:pt>
              </c:numCache>
            </c:numRef>
          </c:val>
          <c:smooth val="0"/>
          <c:extLst xmlns:c16r2="http://schemas.microsoft.com/office/drawing/2015/06/chart">
            <c:ext xmlns:c16="http://schemas.microsoft.com/office/drawing/2014/chart" uri="{C3380CC4-5D6E-409C-BE32-E72D297353CC}">
              <c16:uniqueId val="{00000001-6432-446A-8CCB-9B74A14F4A57}"/>
            </c:ext>
          </c:extLst>
        </c:ser>
        <c:dLbls>
          <c:showLegendKey val="0"/>
          <c:showVal val="0"/>
          <c:showCatName val="0"/>
          <c:showSerName val="0"/>
          <c:showPercent val="0"/>
          <c:showBubbleSize val="0"/>
        </c:dLbls>
        <c:marker val="1"/>
        <c:smooth val="0"/>
        <c:axId val="210434304"/>
        <c:axId val="210116608"/>
      </c:lineChart>
      <c:dateAx>
        <c:axId val="210434304"/>
        <c:scaling>
          <c:orientation val="minMax"/>
        </c:scaling>
        <c:delete val="1"/>
        <c:axPos val="b"/>
        <c:numFmt formatCode="ge" sourceLinked="1"/>
        <c:majorTickMark val="none"/>
        <c:minorTickMark val="none"/>
        <c:tickLblPos val="none"/>
        <c:crossAx val="210116608"/>
        <c:crosses val="autoZero"/>
        <c:auto val="1"/>
        <c:lblOffset val="100"/>
        <c:baseTimeUnit val="years"/>
      </c:dateAx>
      <c:valAx>
        <c:axId val="21011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3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23.91</c:v>
                </c:pt>
                <c:pt idx="1">
                  <c:v>27.7</c:v>
                </c:pt>
                <c:pt idx="2">
                  <c:v>31.55</c:v>
                </c:pt>
                <c:pt idx="3">
                  <c:v>45.24</c:v>
                </c:pt>
                <c:pt idx="4">
                  <c:v>49.16</c:v>
                </c:pt>
              </c:numCache>
            </c:numRef>
          </c:val>
          <c:extLst xmlns:c16r2="http://schemas.microsoft.com/office/drawing/2015/06/chart">
            <c:ext xmlns:c16="http://schemas.microsoft.com/office/drawing/2014/chart" uri="{C3380CC4-5D6E-409C-BE32-E72D297353CC}">
              <c16:uniqueId val="{00000000-A2F3-4C21-AF37-1C6892A004AC}"/>
            </c:ext>
          </c:extLst>
        </c:ser>
        <c:dLbls>
          <c:showLegendKey val="0"/>
          <c:showVal val="0"/>
          <c:showCatName val="0"/>
          <c:showSerName val="0"/>
          <c:showPercent val="0"/>
          <c:showBubbleSize val="0"/>
        </c:dLbls>
        <c:gapWidth val="150"/>
        <c:axId val="210139008"/>
        <c:axId val="210149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49.23</c:v>
                </c:pt>
                <c:pt idx="1">
                  <c:v>44.37</c:v>
                </c:pt>
                <c:pt idx="2">
                  <c:v>50.66</c:v>
                </c:pt>
                <c:pt idx="3">
                  <c:v>81.33</c:v>
                </c:pt>
                <c:pt idx="4">
                  <c:v>80.81</c:v>
                </c:pt>
              </c:numCache>
            </c:numRef>
          </c:val>
          <c:smooth val="0"/>
          <c:extLst xmlns:c16r2="http://schemas.microsoft.com/office/drawing/2015/06/chart">
            <c:ext xmlns:c16="http://schemas.microsoft.com/office/drawing/2014/chart" uri="{C3380CC4-5D6E-409C-BE32-E72D297353CC}">
              <c16:uniqueId val="{00000001-A2F3-4C21-AF37-1C6892A004AC}"/>
            </c:ext>
          </c:extLst>
        </c:ser>
        <c:dLbls>
          <c:showLegendKey val="0"/>
          <c:showVal val="0"/>
          <c:showCatName val="0"/>
          <c:showSerName val="0"/>
          <c:showPercent val="0"/>
          <c:showBubbleSize val="0"/>
        </c:dLbls>
        <c:marker val="1"/>
        <c:smooth val="0"/>
        <c:axId val="210139008"/>
        <c:axId val="210149376"/>
      </c:lineChart>
      <c:dateAx>
        <c:axId val="210139008"/>
        <c:scaling>
          <c:orientation val="minMax"/>
        </c:scaling>
        <c:delete val="1"/>
        <c:axPos val="b"/>
        <c:numFmt formatCode="ge" sourceLinked="1"/>
        <c:majorTickMark val="none"/>
        <c:minorTickMark val="none"/>
        <c:tickLblPos val="none"/>
        <c:crossAx val="210149376"/>
        <c:crosses val="autoZero"/>
        <c:auto val="1"/>
        <c:lblOffset val="100"/>
        <c:baseTimeUnit val="years"/>
      </c:dateAx>
      <c:valAx>
        <c:axId val="21014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13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2605.21</c:v>
                </c:pt>
                <c:pt idx="1">
                  <c:v>2456.83</c:v>
                </c:pt>
                <c:pt idx="2">
                  <c:v>2300.81</c:v>
                </c:pt>
                <c:pt idx="3">
                  <c:v>2131.41</c:v>
                </c:pt>
                <c:pt idx="4">
                  <c:v>2039.92</c:v>
                </c:pt>
              </c:numCache>
            </c:numRef>
          </c:val>
          <c:extLst xmlns:c16r2="http://schemas.microsoft.com/office/drawing/2015/06/chart">
            <c:ext xmlns:c16="http://schemas.microsoft.com/office/drawing/2014/chart" uri="{C3380CC4-5D6E-409C-BE32-E72D297353CC}">
              <c16:uniqueId val="{00000000-473C-4402-9358-2DB400E9E3F7}"/>
            </c:ext>
          </c:extLst>
        </c:ser>
        <c:dLbls>
          <c:showLegendKey val="0"/>
          <c:showVal val="0"/>
          <c:showCatName val="0"/>
          <c:showSerName val="0"/>
          <c:showPercent val="0"/>
          <c:showBubbleSize val="0"/>
        </c:dLbls>
        <c:gapWidth val="150"/>
        <c:axId val="210190720"/>
        <c:axId val="210192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799.11</c:v>
                </c:pt>
                <c:pt idx="4">
                  <c:v>768.62</c:v>
                </c:pt>
              </c:numCache>
            </c:numRef>
          </c:val>
          <c:smooth val="0"/>
          <c:extLst xmlns:c16r2="http://schemas.microsoft.com/office/drawing/2015/06/chart">
            <c:ext xmlns:c16="http://schemas.microsoft.com/office/drawing/2014/chart" uri="{C3380CC4-5D6E-409C-BE32-E72D297353CC}">
              <c16:uniqueId val="{00000001-473C-4402-9358-2DB400E9E3F7}"/>
            </c:ext>
          </c:extLst>
        </c:ser>
        <c:dLbls>
          <c:showLegendKey val="0"/>
          <c:showVal val="0"/>
          <c:showCatName val="0"/>
          <c:showSerName val="0"/>
          <c:showPercent val="0"/>
          <c:showBubbleSize val="0"/>
        </c:dLbls>
        <c:marker val="1"/>
        <c:smooth val="0"/>
        <c:axId val="210190720"/>
        <c:axId val="210192640"/>
      </c:lineChart>
      <c:dateAx>
        <c:axId val="210190720"/>
        <c:scaling>
          <c:orientation val="minMax"/>
        </c:scaling>
        <c:delete val="1"/>
        <c:axPos val="b"/>
        <c:numFmt formatCode="ge" sourceLinked="1"/>
        <c:majorTickMark val="none"/>
        <c:minorTickMark val="none"/>
        <c:tickLblPos val="none"/>
        <c:crossAx val="210192640"/>
        <c:crosses val="autoZero"/>
        <c:auto val="1"/>
        <c:lblOffset val="100"/>
        <c:baseTimeUnit val="years"/>
      </c:dateAx>
      <c:valAx>
        <c:axId val="21019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19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91.04</c:v>
                </c:pt>
                <c:pt idx="1">
                  <c:v>99.85</c:v>
                </c:pt>
                <c:pt idx="2">
                  <c:v>99.87</c:v>
                </c:pt>
                <c:pt idx="3">
                  <c:v>100</c:v>
                </c:pt>
                <c:pt idx="4">
                  <c:v>85.15</c:v>
                </c:pt>
              </c:numCache>
            </c:numRef>
          </c:val>
          <c:extLst xmlns:c16r2="http://schemas.microsoft.com/office/drawing/2015/06/chart">
            <c:ext xmlns:c16="http://schemas.microsoft.com/office/drawing/2014/chart" uri="{C3380CC4-5D6E-409C-BE32-E72D297353CC}">
              <c16:uniqueId val="{00000000-5CC1-4F39-84B3-27643D093F22}"/>
            </c:ext>
          </c:extLst>
        </c:ser>
        <c:dLbls>
          <c:showLegendKey val="0"/>
          <c:showVal val="0"/>
          <c:showCatName val="0"/>
          <c:showSerName val="0"/>
          <c:showPercent val="0"/>
          <c:showBubbleSize val="0"/>
        </c:dLbls>
        <c:gapWidth val="150"/>
        <c:axId val="210227968"/>
        <c:axId val="21022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87.69</c:v>
                </c:pt>
                <c:pt idx="4">
                  <c:v>88.06</c:v>
                </c:pt>
              </c:numCache>
            </c:numRef>
          </c:val>
          <c:smooth val="0"/>
          <c:extLst xmlns:c16r2="http://schemas.microsoft.com/office/drawing/2015/06/chart">
            <c:ext xmlns:c16="http://schemas.microsoft.com/office/drawing/2014/chart" uri="{C3380CC4-5D6E-409C-BE32-E72D297353CC}">
              <c16:uniqueId val="{00000001-5CC1-4F39-84B3-27643D093F22}"/>
            </c:ext>
          </c:extLst>
        </c:ser>
        <c:dLbls>
          <c:showLegendKey val="0"/>
          <c:showVal val="0"/>
          <c:showCatName val="0"/>
          <c:showSerName val="0"/>
          <c:showPercent val="0"/>
          <c:showBubbleSize val="0"/>
        </c:dLbls>
        <c:marker val="1"/>
        <c:smooth val="0"/>
        <c:axId val="210227968"/>
        <c:axId val="210229888"/>
      </c:lineChart>
      <c:dateAx>
        <c:axId val="210227968"/>
        <c:scaling>
          <c:orientation val="minMax"/>
        </c:scaling>
        <c:delete val="1"/>
        <c:axPos val="b"/>
        <c:numFmt formatCode="ge" sourceLinked="1"/>
        <c:majorTickMark val="none"/>
        <c:minorTickMark val="none"/>
        <c:tickLblPos val="none"/>
        <c:crossAx val="210229888"/>
        <c:crosses val="autoZero"/>
        <c:auto val="1"/>
        <c:lblOffset val="100"/>
        <c:baseTimeUnit val="years"/>
      </c:dateAx>
      <c:valAx>
        <c:axId val="2102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173.11</c:v>
                </c:pt>
                <c:pt idx="1">
                  <c:v>156.49</c:v>
                </c:pt>
                <c:pt idx="2">
                  <c:v>157.35</c:v>
                </c:pt>
                <c:pt idx="3">
                  <c:v>155.33000000000001</c:v>
                </c:pt>
                <c:pt idx="4">
                  <c:v>186.08</c:v>
                </c:pt>
              </c:numCache>
            </c:numRef>
          </c:val>
          <c:extLst xmlns:c16r2="http://schemas.microsoft.com/office/drawing/2015/06/chart">
            <c:ext xmlns:c16="http://schemas.microsoft.com/office/drawing/2014/chart" uri="{C3380CC4-5D6E-409C-BE32-E72D297353CC}">
              <c16:uniqueId val="{00000000-90C7-4450-B5EA-0723CB78710C}"/>
            </c:ext>
          </c:extLst>
        </c:ser>
        <c:dLbls>
          <c:showLegendKey val="0"/>
          <c:showVal val="0"/>
          <c:showCatName val="0"/>
          <c:showSerName val="0"/>
          <c:showPercent val="0"/>
          <c:showBubbleSize val="0"/>
        </c:dLbls>
        <c:gapWidth val="150"/>
        <c:axId val="210330752"/>
        <c:axId val="210332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180.07</c:v>
                </c:pt>
                <c:pt idx="4">
                  <c:v>179.32</c:v>
                </c:pt>
              </c:numCache>
            </c:numRef>
          </c:val>
          <c:smooth val="0"/>
          <c:extLst xmlns:c16r2="http://schemas.microsoft.com/office/drawing/2015/06/chart">
            <c:ext xmlns:c16="http://schemas.microsoft.com/office/drawing/2014/chart" uri="{C3380CC4-5D6E-409C-BE32-E72D297353CC}">
              <c16:uniqueId val="{00000001-90C7-4450-B5EA-0723CB78710C}"/>
            </c:ext>
          </c:extLst>
        </c:ser>
        <c:dLbls>
          <c:showLegendKey val="0"/>
          <c:showVal val="0"/>
          <c:showCatName val="0"/>
          <c:showSerName val="0"/>
          <c:showPercent val="0"/>
          <c:showBubbleSize val="0"/>
        </c:dLbls>
        <c:marker val="1"/>
        <c:smooth val="0"/>
        <c:axId val="210330752"/>
        <c:axId val="210332672"/>
      </c:lineChart>
      <c:dateAx>
        <c:axId val="210330752"/>
        <c:scaling>
          <c:orientation val="minMax"/>
        </c:scaling>
        <c:delete val="1"/>
        <c:axPos val="b"/>
        <c:numFmt formatCode="ge" sourceLinked="1"/>
        <c:majorTickMark val="none"/>
        <c:minorTickMark val="none"/>
        <c:tickLblPos val="none"/>
        <c:crossAx val="210332672"/>
        <c:crosses val="autoZero"/>
        <c:auto val="1"/>
        <c:lblOffset val="100"/>
        <c:baseTimeUnit val="years"/>
      </c:dateAx>
      <c:valAx>
        <c:axId val="21033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3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C59" sqref="BC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南陽市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Cc1</v>
      </c>
      <c r="X8" s="71"/>
      <c r="Y8" s="71"/>
      <c r="Z8" s="71"/>
      <c r="AA8" s="71"/>
      <c r="AB8" s="71"/>
      <c r="AC8" s="71"/>
      <c r="AD8" s="72" t="str">
        <f>データ!$M$6</f>
        <v>非設置</v>
      </c>
      <c r="AE8" s="72"/>
      <c r="AF8" s="72"/>
      <c r="AG8" s="72"/>
      <c r="AH8" s="72"/>
      <c r="AI8" s="72"/>
      <c r="AJ8" s="72"/>
      <c r="AK8" s="3"/>
      <c r="AL8" s="68">
        <f>データ!S6</f>
        <v>31538</v>
      </c>
      <c r="AM8" s="68"/>
      <c r="AN8" s="68"/>
      <c r="AO8" s="68"/>
      <c r="AP8" s="68"/>
      <c r="AQ8" s="68"/>
      <c r="AR8" s="68"/>
      <c r="AS8" s="68"/>
      <c r="AT8" s="67">
        <f>データ!T6</f>
        <v>160.52000000000001</v>
      </c>
      <c r="AU8" s="67"/>
      <c r="AV8" s="67"/>
      <c r="AW8" s="67"/>
      <c r="AX8" s="67"/>
      <c r="AY8" s="67"/>
      <c r="AZ8" s="67"/>
      <c r="BA8" s="67"/>
      <c r="BB8" s="67">
        <f>データ!U6</f>
        <v>196.47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50.57</v>
      </c>
      <c r="J10" s="67"/>
      <c r="K10" s="67"/>
      <c r="L10" s="67"/>
      <c r="M10" s="67"/>
      <c r="N10" s="67"/>
      <c r="O10" s="67"/>
      <c r="P10" s="67">
        <f>データ!P6</f>
        <v>65.64</v>
      </c>
      <c r="Q10" s="67"/>
      <c r="R10" s="67"/>
      <c r="S10" s="67"/>
      <c r="T10" s="67"/>
      <c r="U10" s="67"/>
      <c r="V10" s="67"/>
      <c r="W10" s="67">
        <f>データ!Q6</f>
        <v>88.65</v>
      </c>
      <c r="X10" s="67"/>
      <c r="Y10" s="67"/>
      <c r="Z10" s="67"/>
      <c r="AA10" s="67"/>
      <c r="AB10" s="67"/>
      <c r="AC10" s="67"/>
      <c r="AD10" s="68">
        <f>データ!R6</f>
        <v>3672</v>
      </c>
      <c r="AE10" s="68"/>
      <c r="AF10" s="68"/>
      <c r="AG10" s="68"/>
      <c r="AH10" s="68"/>
      <c r="AI10" s="68"/>
      <c r="AJ10" s="68"/>
      <c r="AK10" s="2"/>
      <c r="AL10" s="68">
        <f>データ!V6</f>
        <v>20610</v>
      </c>
      <c r="AM10" s="68"/>
      <c r="AN10" s="68"/>
      <c r="AO10" s="68"/>
      <c r="AP10" s="68"/>
      <c r="AQ10" s="68"/>
      <c r="AR10" s="68"/>
      <c r="AS10" s="68"/>
      <c r="AT10" s="67">
        <f>データ!W6</f>
        <v>7.25</v>
      </c>
      <c r="AU10" s="67"/>
      <c r="AV10" s="67"/>
      <c r="AW10" s="67"/>
      <c r="AX10" s="67"/>
      <c r="AY10" s="67"/>
      <c r="AZ10" s="67"/>
      <c r="BA10" s="67"/>
      <c r="BB10" s="67">
        <f>データ!X6</f>
        <v>2842.76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107</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108</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azruIyQfhOii2+H3DV/XZxmCzCjiflTN11/BUOZvsmrCazGEZsp3BfA5UBDM6MHGhCAkyAiOX06VAJQmCUrK2Q==" saltValue="ljrfL4YMyqrKurwITf0kj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54</v>
      </c>
      <c r="B4" s="30"/>
      <c r="C4" s="30"/>
      <c r="D4" s="30"/>
      <c r="E4" s="30"/>
      <c r="F4" s="30"/>
      <c r="G4" s="30"/>
      <c r="H4" s="79"/>
      <c r="I4" s="80"/>
      <c r="J4" s="80"/>
      <c r="K4" s="80"/>
      <c r="L4" s="80"/>
      <c r="M4" s="80"/>
      <c r="N4" s="80"/>
      <c r="O4" s="80"/>
      <c r="P4" s="80"/>
      <c r="Q4" s="80"/>
      <c r="R4" s="80"/>
      <c r="S4" s="80"/>
      <c r="T4" s="80"/>
      <c r="U4" s="80"/>
      <c r="V4" s="80"/>
      <c r="W4" s="80"/>
      <c r="X4" s="81"/>
      <c r="Y4" s="75" t="s">
        <v>55</v>
      </c>
      <c r="Z4" s="75"/>
      <c r="AA4" s="75"/>
      <c r="AB4" s="75"/>
      <c r="AC4" s="75"/>
      <c r="AD4" s="75"/>
      <c r="AE4" s="75"/>
      <c r="AF4" s="75"/>
      <c r="AG4" s="75"/>
      <c r="AH4" s="75"/>
      <c r="AI4" s="75"/>
      <c r="AJ4" s="75" t="s">
        <v>56</v>
      </c>
      <c r="AK4" s="75"/>
      <c r="AL4" s="75"/>
      <c r="AM4" s="75"/>
      <c r="AN4" s="75"/>
      <c r="AO4" s="75"/>
      <c r="AP4" s="75"/>
      <c r="AQ4" s="75"/>
      <c r="AR4" s="75"/>
      <c r="AS4" s="75"/>
      <c r="AT4" s="75"/>
      <c r="AU4" s="75" t="s">
        <v>57</v>
      </c>
      <c r="AV4" s="75"/>
      <c r="AW4" s="75"/>
      <c r="AX4" s="75"/>
      <c r="AY4" s="75"/>
      <c r="AZ4" s="75"/>
      <c r="BA4" s="75"/>
      <c r="BB4" s="75"/>
      <c r="BC4" s="75"/>
      <c r="BD4" s="75"/>
      <c r="BE4" s="75"/>
      <c r="BF4" s="75" t="s">
        <v>58</v>
      </c>
      <c r="BG4" s="75"/>
      <c r="BH4" s="75"/>
      <c r="BI4" s="75"/>
      <c r="BJ4" s="75"/>
      <c r="BK4" s="75"/>
      <c r="BL4" s="75"/>
      <c r="BM4" s="75"/>
      <c r="BN4" s="75"/>
      <c r="BO4" s="75"/>
      <c r="BP4" s="75"/>
      <c r="BQ4" s="75" t="s">
        <v>59</v>
      </c>
      <c r="BR4" s="75"/>
      <c r="BS4" s="75"/>
      <c r="BT4" s="75"/>
      <c r="BU4" s="75"/>
      <c r="BV4" s="75"/>
      <c r="BW4" s="75"/>
      <c r="BX4" s="75"/>
      <c r="BY4" s="75"/>
      <c r="BZ4" s="75"/>
      <c r="CA4" s="75"/>
      <c r="CB4" s="75" t="s">
        <v>60</v>
      </c>
      <c r="CC4" s="75"/>
      <c r="CD4" s="75"/>
      <c r="CE4" s="75"/>
      <c r="CF4" s="75"/>
      <c r="CG4" s="75"/>
      <c r="CH4" s="75"/>
      <c r="CI4" s="75"/>
      <c r="CJ4" s="75"/>
      <c r="CK4" s="75"/>
      <c r="CL4" s="75"/>
      <c r="CM4" s="75" t="s">
        <v>61</v>
      </c>
      <c r="CN4" s="75"/>
      <c r="CO4" s="75"/>
      <c r="CP4" s="75"/>
      <c r="CQ4" s="75"/>
      <c r="CR4" s="75"/>
      <c r="CS4" s="75"/>
      <c r="CT4" s="75"/>
      <c r="CU4" s="75"/>
      <c r="CV4" s="75"/>
      <c r="CW4" s="75"/>
      <c r="CX4" s="75" t="s">
        <v>62</v>
      </c>
      <c r="CY4" s="75"/>
      <c r="CZ4" s="75"/>
      <c r="DA4" s="75"/>
      <c r="DB4" s="75"/>
      <c r="DC4" s="75"/>
      <c r="DD4" s="75"/>
      <c r="DE4" s="75"/>
      <c r="DF4" s="75"/>
      <c r="DG4" s="75"/>
      <c r="DH4" s="75"/>
      <c r="DI4" s="75" t="s">
        <v>63</v>
      </c>
      <c r="DJ4" s="75"/>
      <c r="DK4" s="75"/>
      <c r="DL4" s="75"/>
      <c r="DM4" s="75"/>
      <c r="DN4" s="75"/>
      <c r="DO4" s="75"/>
      <c r="DP4" s="75"/>
      <c r="DQ4" s="75"/>
      <c r="DR4" s="75"/>
      <c r="DS4" s="75"/>
      <c r="DT4" s="75" t="s">
        <v>64</v>
      </c>
      <c r="DU4" s="75"/>
      <c r="DV4" s="75"/>
      <c r="DW4" s="75"/>
      <c r="DX4" s="75"/>
      <c r="DY4" s="75"/>
      <c r="DZ4" s="75"/>
      <c r="EA4" s="75"/>
      <c r="EB4" s="75"/>
      <c r="EC4" s="75"/>
      <c r="ED4" s="75"/>
      <c r="EE4" s="75" t="s">
        <v>65</v>
      </c>
      <c r="EF4" s="75"/>
      <c r="EG4" s="75"/>
      <c r="EH4" s="75"/>
      <c r="EI4" s="75"/>
      <c r="EJ4" s="75"/>
      <c r="EK4" s="75"/>
      <c r="EL4" s="75"/>
      <c r="EM4" s="75"/>
      <c r="EN4" s="75"/>
      <c r="EO4" s="75"/>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2018</v>
      </c>
      <c r="C6" s="33">
        <f t="shared" ref="C6:X6" si="3">C7</f>
        <v>62138</v>
      </c>
      <c r="D6" s="33">
        <f t="shared" si="3"/>
        <v>46</v>
      </c>
      <c r="E6" s="33">
        <f t="shared" si="3"/>
        <v>17</v>
      </c>
      <c r="F6" s="33">
        <f t="shared" si="3"/>
        <v>1</v>
      </c>
      <c r="G6" s="33">
        <f t="shared" si="3"/>
        <v>0</v>
      </c>
      <c r="H6" s="33" t="str">
        <f t="shared" si="3"/>
        <v>山形県　南陽市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50.57</v>
      </c>
      <c r="P6" s="34">
        <f t="shared" si="3"/>
        <v>65.64</v>
      </c>
      <c r="Q6" s="34">
        <f t="shared" si="3"/>
        <v>88.65</v>
      </c>
      <c r="R6" s="34">
        <f t="shared" si="3"/>
        <v>3672</v>
      </c>
      <c r="S6" s="34">
        <f t="shared" si="3"/>
        <v>31538</v>
      </c>
      <c r="T6" s="34">
        <f t="shared" si="3"/>
        <v>160.52000000000001</v>
      </c>
      <c r="U6" s="34">
        <f t="shared" si="3"/>
        <v>196.47</v>
      </c>
      <c r="V6" s="34">
        <f t="shared" si="3"/>
        <v>20610</v>
      </c>
      <c r="W6" s="34">
        <f t="shared" si="3"/>
        <v>7.25</v>
      </c>
      <c r="X6" s="34">
        <f t="shared" si="3"/>
        <v>2842.76</v>
      </c>
      <c r="Y6" s="35">
        <f>IF(Y7="",NA(),Y7)</f>
        <v>101.04</v>
      </c>
      <c r="Z6" s="35">
        <f t="shared" ref="Z6:AH6" si="4">IF(Z7="",NA(),Z7)</f>
        <v>99.81</v>
      </c>
      <c r="AA6" s="35">
        <f t="shared" si="4"/>
        <v>104.23</v>
      </c>
      <c r="AB6" s="35">
        <f t="shared" si="4"/>
        <v>100.81</v>
      </c>
      <c r="AC6" s="35">
        <f t="shared" si="4"/>
        <v>102.03</v>
      </c>
      <c r="AD6" s="35">
        <f t="shared" si="4"/>
        <v>108.56</v>
      </c>
      <c r="AE6" s="35">
        <f t="shared" si="4"/>
        <v>109.12</v>
      </c>
      <c r="AF6" s="35">
        <f t="shared" si="4"/>
        <v>106.85</v>
      </c>
      <c r="AG6" s="35">
        <f t="shared" si="4"/>
        <v>105.53</v>
      </c>
      <c r="AH6" s="35">
        <f t="shared" si="4"/>
        <v>105.06</v>
      </c>
      <c r="AI6" s="34" t="str">
        <f>IF(AI7="","",IF(AI7="-","【-】","【"&amp;SUBSTITUTE(TEXT(AI7,"#,##0.00"),"-","△")&amp;"】"))</f>
        <v>【108.69】</v>
      </c>
      <c r="AJ6" s="34">
        <f>IF(AJ7="",NA(),AJ7)</f>
        <v>0</v>
      </c>
      <c r="AK6" s="34">
        <f t="shared" ref="AK6:AS6" si="5">IF(AK7="",NA(),AK7)</f>
        <v>0</v>
      </c>
      <c r="AL6" s="34">
        <f t="shared" si="5"/>
        <v>0</v>
      </c>
      <c r="AM6" s="34">
        <f t="shared" si="5"/>
        <v>0</v>
      </c>
      <c r="AN6" s="34">
        <f t="shared" si="5"/>
        <v>0</v>
      </c>
      <c r="AO6" s="35">
        <f t="shared" si="5"/>
        <v>100.32</v>
      </c>
      <c r="AP6" s="35">
        <f t="shared" si="5"/>
        <v>116.49</v>
      </c>
      <c r="AQ6" s="35">
        <f t="shared" si="5"/>
        <v>92.92</v>
      </c>
      <c r="AR6" s="35">
        <f t="shared" si="5"/>
        <v>39.08</v>
      </c>
      <c r="AS6" s="35">
        <f t="shared" si="5"/>
        <v>41.56</v>
      </c>
      <c r="AT6" s="34" t="str">
        <f>IF(AT7="","",IF(AT7="-","【-】","【"&amp;SUBSTITUTE(TEXT(AT7,"#,##0.00"),"-","△")&amp;"】"))</f>
        <v>【3.28】</v>
      </c>
      <c r="AU6" s="35">
        <f>IF(AU7="",NA(),AU7)</f>
        <v>23.91</v>
      </c>
      <c r="AV6" s="35">
        <f t="shared" ref="AV6:BD6" si="6">IF(AV7="",NA(),AV7)</f>
        <v>27.7</v>
      </c>
      <c r="AW6" s="35">
        <f t="shared" si="6"/>
        <v>31.55</v>
      </c>
      <c r="AX6" s="35">
        <f t="shared" si="6"/>
        <v>45.24</v>
      </c>
      <c r="AY6" s="35">
        <f t="shared" si="6"/>
        <v>49.16</v>
      </c>
      <c r="AZ6" s="35">
        <f t="shared" si="6"/>
        <v>49.23</v>
      </c>
      <c r="BA6" s="35">
        <f t="shared" si="6"/>
        <v>44.37</v>
      </c>
      <c r="BB6" s="35">
        <f t="shared" si="6"/>
        <v>50.66</v>
      </c>
      <c r="BC6" s="35">
        <f t="shared" si="6"/>
        <v>81.33</v>
      </c>
      <c r="BD6" s="35">
        <f t="shared" si="6"/>
        <v>80.81</v>
      </c>
      <c r="BE6" s="34" t="str">
        <f>IF(BE7="","",IF(BE7="-","【-】","【"&amp;SUBSTITUTE(TEXT(BE7,"#,##0.00"),"-","△")&amp;"】"))</f>
        <v>【69.49】</v>
      </c>
      <c r="BF6" s="35">
        <f>IF(BF7="",NA(),BF7)</f>
        <v>2605.21</v>
      </c>
      <c r="BG6" s="35">
        <f t="shared" ref="BG6:BO6" si="7">IF(BG7="",NA(),BG7)</f>
        <v>2456.83</v>
      </c>
      <c r="BH6" s="35">
        <f t="shared" si="7"/>
        <v>2300.81</v>
      </c>
      <c r="BI6" s="35">
        <f t="shared" si="7"/>
        <v>2131.41</v>
      </c>
      <c r="BJ6" s="35">
        <f t="shared" si="7"/>
        <v>2039.92</v>
      </c>
      <c r="BK6" s="35">
        <f t="shared" si="7"/>
        <v>1136.5</v>
      </c>
      <c r="BL6" s="35">
        <f t="shared" si="7"/>
        <v>1118.56</v>
      </c>
      <c r="BM6" s="35">
        <f t="shared" si="7"/>
        <v>1111.31</v>
      </c>
      <c r="BN6" s="35">
        <f t="shared" si="7"/>
        <v>799.11</v>
      </c>
      <c r="BO6" s="35">
        <f t="shared" si="7"/>
        <v>768.62</v>
      </c>
      <c r="BP6" s="34" t="str">
        <f>IF(BP7="","",IF(BP7="-","【-】","【"&amp;SUBSTITUTE(TEXT(BP7,"#,##0.00"),"-","△")&amp;"】"))</f>
        <v>【682.78】</v>
      </c>
      <c r="BQ6" s="35">
        <f>IF(BQ7="",NA(),BQ7)</f>
        <v>91.04</v>
      </c>
      <c r="BR6" s="35">
        <f t="shared" ref="BR6:BZ6" si="8">IF(BR7="",NA(),BR7)</f>
        <v>99.85</v>
      </c>
      <c r="BS6" s="35">
        <f t="shared" si="8"/>
        <v>99.87</v>
      </c>
      <c r="BT6" s="35">
        <f t="shared" si="8"/>
        <v>100</v>
      </c>
      <c r="BU6" s="35">
        <f t="shared" si="8"/>
        <v>85.15</v>
      </c>
      <c r="BV6" s="35">
        <f t="shared" si="8"/>
        <v>71.650000000000006</v>
      </c>
      <c r="BW6" s="35">
        <f t="shared" si="8"/>
        <v>72.33</v>
      </c>
      <c r="BX6" s="35">
        <f t="shared" si="8"/>
        <v>75.540000000000006</v>
      </c>
      <c r="BY6" s="35">
        <f t="shared" si="8"/>
        <v>87.69</v>
      </c>
      <c r="BZ6" s="35">
        <f t="shared" si="8"/>
        <v>88.06</v>
      </c>
      <c r="CA6" s="34" t="str">
        <f>IF(CA7="","",IF(CA7="-","【-】","【"&amp;SUBSTITUTE(TEXT(CA7,"#,##0.00"),"-","△")&amp;"】"))</f>
        <v>【100.91】</v>
      </c>
      <c r="CB6" s="35">
        <f>IF(CB7="",NA(),CB7)</f>
        <v>173.11</v>
      </c>
      <c r="CC6" s="35">
        <f t="shared" ref="CC6:CK6" si="9">IF(CC7="",NA(),CC7)</f>
        <v>156.49</v>
      </c>
      <c r="CD6" s="35">
        <f t="shared" si="9"/>
        <v>157.35</v>
      </c>
      <c r="CE6" s="35">
        <f t="shared" si="9"/>
        <v>155.33000000000001</v>
      </c>
      <c r="CF6" s="35">
        <f t="shared" si="9"/>
        <v>186.08</v>
      </c>
      <c r="CG6" s="35">
        <f t="shared" si="9"/>
        <v>217.82</v>
      </c>
      <c r="CH6" s="35">
        <f t="shared" si="9"/>
        <v>215.28</v>
      </c>
      <c r="CI6" s="35">
        <f t="shared" si="9"/>
        <v>207.96</v>
      </c>
      <c r="CJ6" s="35">
        <f t="shared" si="9"/>
        <v>180.07</v>
      </c>
      <c r="CK6" s="35">
        <f t="shared" si="9"/>
        <v>179.32</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53.51</v>
      </c>
      <c r="CU6" s="35">
        <f t="shared" si="10"/>
        <v>58.4</v>
      </c>
      <c r="CV6" s="35">
        <f t="shared" si="10"/>
        <v>58</v>
      </c>
      <c r="CW6" s="34" t="str">
        <f>IF(CW7="","",IF(CW7="-","【-】","【"&amp;SUBSTITUTE(TEXT(CW7,"#,##0.00"),"-","△")&amp;"】"))</f>
        <v>【58.98】</v>
      </c>
      <c r="CX6" s="35">
        <f>IF(CX7="",NA(),CX7)</f>
        <v>78.349999999999994</v>
      </c>
      <c r="CY6" s="35">
        <f t="shared" ref="CY6:DG6" si="11">IF(CY7="",NA(),CY7)</f>
        <v>81.09</v>
      </c>
      <c r="CZ6" s="35">
        <f t="shared" si="11"/>
        <v>81.599999999999994</v>
      </c>
      <c r="DA6" s="35">
        <f t="shared" si="11"/>
        <v>83.27</v>
      </c>
      <c r="DB6" s="35">
        <f t="shared" si="11"/>
        <v>84.22</v>
      </c>
      <c r="DC6" s="35">
        <f t="shared" si="11"/>
        <v>84.2</v>
      </c>
      <c r="DD6" s="35">
        <f t="shared" si="11"/>
        <v>83.8</v>
      </c>
      <c r="DE6" s="35">
        <f t="shared" si="11"/>
        <v>83.91</v>
      </c>
      <c r="DF6" s="35">
        <f t="shared" si="11"/>
        <v>89.68</v>
      </c>
      <c r="DG6" s="35">
        <f t="shared" si="11"/>
        <v>89.79</v>
      </c>
      <c r="DH6" s="34" t="str">
        <f>IF(DH7="","",IF(DH7="-","【-】","【"&amp;SUBSTITUTE(TEXT(DH7,"#,##0.00"),"-","△")&amp;"】"))</f>
        <v>【95.20】</v>
      </c>
      <c r="DI6" s="35">
        <f>IF(DI7="",NA(),DI7)</f>
        <v>16.32</v>
      </c>
      <c r="DJ6" s="35">
        <f t="shared" ref="DJ6:DR6" si="12">IF(DJ7="",NA(),DJ7)</f>
        <v>18.489999999999998</v>
      </c>
      <c r="DK6" s="35">
        <f t="shared" si="12"/>
        <v>20.6</v>
      </c>
      <c r="DL6" s="35">
        <f t="shared" si="12"/>
        <v>22.57</v>
      </c>
      <c r="DM6" s="35">
        <f t="shared" si="12"/>
        <v>24.53</v>
      </c>
      <c r="DN6" s="35">
        <f t="shared" si="12"/>
        <v>21.28</v>
      </c>
      <c r="DO6" s="35">
        <f t="shared" si="12"/>
        <v>23.95</v>
      </c>
      <c r="DP6" s="35">
        <f t="shared" si="12"/>
        <v>21.09</v>
      </c>
      <c r="DQ6" s="35">
        <f t="shared" si="12"/>
        <v>29.5</v>
      </c>
      <c r="DR6" s="35">
        <f t="shared" si="12"/>
        <v>30.6</v>
      </c>
      <c r="DS6" s="34" t="str">
        <f>IF(DS7="","",IF(DS7="-","【-】","【"&amp;SUBSTITUTE(TEXT(DS7,"#,##0.00"),"-","△")&amp;"】"))</f>
        <v>【38.60】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5">
        <f t="shared" si="13"/>
        <v>1.92</v>
      </c>
      <c r="EC6" s="35">
        <f t="shared" si="13"/>
        <v>1.83</v>
      </c>
      <c r="ED6" s="34" t="str">
        <f>IF(ED7="","",IF(ED7="-","【-】","【"&amp;SUBSTITUTE(TEXT(ED7,"#,##0.00"),"-","△")&amp;"】"))</f>
        <v>【5.64】</v>
      </c>
      <c r="EE6" s="34">
        <f>IF(EE7="",NA(),EE7)</f>
        <v>0</v>
      </c>
      <c r="EF6" s="35">
        <f t="shared" ref="EF6:EN6" si="14">IF(EF7="",NA(),EF7)</f>
        <v>0.14000000000000001</v>
      </c>
      <c r="EG6" s="35">
        <f t="shared" si="14"/>
        <v>0.92</v>
      </c>
      <c r="EH6" s="35">
        <f t="shared" si="14"/>
        <v>0.91</v>
      </c>
      <c r="EI6" s="35">
        <f t="shared" si="14"/>
        <v>0.9</v>
      </c>
      <c r="EJ6" s="35">
        <f t="shared" si="14"/>
        <v>0.04</v>
      </c>
      <c r="EK6" s="35">
        <f t="shared" si="14"/>
        <v>0.11</v>
      </c>
      <c r="EL6" s="35">
        <f t="shared" si="14"/>
        <v>0.15</v>
      </c>
      <c r="EM6" s="35">
        <f t="shared" si="14"/>
        <v>0.23</v>
      </c>
      <c r="EN6" s="35">
        <f t="shared" si="14"/>
        <v>0.21</v>
      </c>
      <c r="EO6" s="34" t="str">
        <f>IF(EO7="","",IF(EO7="-","【-】","【"&amp;SUBSTITUTE(TEXT(EO7,"#,##0.00"),"-","△")&amp;"】"))</f>
        <v>【0.23】</v>
      </c>
    </row>
    <row r="7" spans="1:148" s="36" customFormat="1" x14ac:dyDescent="0.15">
      <c r="A7" s="28"/>
      <c r="B7" s="37">
        <v>2018</v>
      </c>
      <c r="C7" s="37">
        <v>62138</v>
      </c>
      <c r="D7" s="37">
        <v>46</v>
      </c>
      <c r="E7" s="37">
        <v>17</v>
      </c>
      <c r="F7" s="37">
        <v>1</v>
      </c>
      <c r="G7" s="37">
        <v>0</v>
      </c>
      <c r="H7" s="37" t="s">
        <v>95</v>
      </c>
      <c r="I7" s="37" t="s">
        <v>96</v>
      </c>
      <c r="J7" s="37" t="s">
        <v>97</v>
      </c>
      <c r="K7" s="37" t="s">
        <v>98</v>
      </c>
      <c r="L7" s="37" t="s">
        <v>99</v>
      </c>
      <c r="M7" s="37" t="s">
        <v>100</v>
      </c>
      <c r="N7" s="38" t="s">
        <v>101</v>
      </c>
      <c r="O7" s="38">
        <v>50.57</v>
      </c>
      <c r="P7" s="38">
        <v>65.64</v>
      </c>
      <c r="Q7" s="38">
        <v>88.65</v>
      </c>
      <c r="R7" s="38">
        <v>3672</v>
      </c>
      <c r="S7" s="38">
        <v>31538</v>
      </c>
      <c r="T7" s="38">
        <v>160.52000000000001</v>
      </c>
      <c r="U7" s="38">
        <v>196.47</v>
      </c>
      <c r="V7" s="38">
        <v>20610</v>
      </c>
      <c r="W7" s="38">
        <v>7.25</v>
      </c>
      <c r="X7" s="38">
        <v>2842.76</v>
      </c>
      <c r="Y7" s="38">
        <v>101.04</v>
      </c>
      <c r="Z7" s="38">
        <v>99.81</v>
      </c>
      <c r="AA7" s="38">
        <v>104.23</v>
      </c>
      <c r="AB7" s="38">
        <v>100.81</v>
      </c>
      <c r="AC7" s="38">
        <v>102.03</v>
      </c>
      <c r="AD7" s="38">
        <v>108.56</v>
      </c>
      <c r="AE7" s="38">
        <v>109.12</v>
      </c>
      <c r="AF7" s="38">
        <v>106.85</v>
      </c>
      <c r="AG7" s="38">
        <v>105.53</v>
      </c>
      <c r="AH7" s="38">
        <v>105.06</v>
      </c>
      <c r="AI7" s="38">
        <v>108.69</v>
      </c>
      <c r="AJ7" s="38">
        <v>0</v>
      </c>
      <c r="AK7" s="38">
        <v>0</v>
      </c>
      <c r="AL7" s="38">
        <v>0</v>
      </c>
      <c r="AM7" s="38">
        <v>0</v>
      </c>
      <c r="AN7" s="38">
        <v>0</v>
      </c>
      <c r="AO7" s="38">
        <v>100.32</v>
      </c>
      <c r="AP7" s="38">
        <v>116.49</v>
      </c>
      <c r="AQ7" s="38">
        <v>92.92</v>
      </c>
      <c r="AR7" s="38">
        <v>39.08</v>
      </c>
      <c r="AS7" s="38">
        <v>41.56</v>
      </c>
      <c r="AT7" s="38">
        <v>3.28</v>
      </c>
      <c r="AU7" s="38">
        <v>23.91</v>
      </c>
      <c r="AV7" s="38">
        <v>27.7</v>
      </c>
      <c r="AW7" s="38">
        <v>31.55</v>
      </c>
      <c r="AX7" s="38">
        <v>45.24</v>
      </c>
      <c r="AY7" s="38">
        <v>49.16</v>
      </c>
      <c r="AZ7" s="38">
        <v>49.23</v>
      </c>
      <c r="BA7" s="38">
        <v>44.37</v>
      </c>
      <c r="BB7" s="38">
        <v>50.66</v>
      </c>
      <c r="BC7" s="38">
        <v>81.33</v>
      </c>
      <c r="BD7" s="38">
        <v>80.81</v>
      </c>
      <c r="BE7" s="38">
        <v>69.489999999999995</v>
      </c>
      <c r="BF7" s="38">
        <v>2605.21</v>
      </c>
      <c r="BG7" s="38">
        <v>2456.83</v>
      </c>
      <c r="BH7" s="38">
        <v>2300.81</v>
      </c>
      <c r="BI7" s="38">
        <v>2131.41</v>
      </c>
      <c r="BJ7" s="38">
        <v>2039.92</v>
      </c>
      <c r="BK7" s="38">
        <v>1136.5</v>
      </c>
      <c r="BL7" s="38">
        <v>1118.56</v>
      </c>
      <c r="BM7" s="38">
        <v>1111.31</v>
      </c>
      <c r="BN7" s="38">
        <v>799.11</v>
      </c>
      <c r="BO7" s="38">
        <v>768.62</v>
      </c>
      <c r="BP7" s="38">
        <v>682.78</v>
      </c>
      <c r="BQ7" s="38">
        <v>91.04</v>
      </c>
      <c r="BR7" s="38">
        <v>99.85</v>
      </c>
      <c r="BS7" s="38">
        <v>99.87</v>
      </c>
      <c r="BT7" s="38">
        <v>100</v>
      </c>
      <c r="BU7" s="38">
        <v>85.15</v>
      </c>
      <c r="BV7" s="38">
        <v>71.650000000000006</v>
      </c>
      <c r="BW7" s="38">
        <v>72.33</v>
      </c>
      <c r="BX7" s="38">
        <v>75.540000000000006</v>
      </c>
      <c r="BY7" s="38">
        <v>87.69</v>
      </c>
      <c r="BZ7" s="38">
        <v>88.06</v>
      </c>
      <c r="CA7" s="38">
        <v>100.91</v>
      </c>
      <c r="CB7" s="38">
        <v>173.11</v>
      </c>
      <c r="CC7" s="38">
        <v>156.49</v>
      </c>
      <c r="CD7" s="38">
        <v>157.35</v>
      </c>
      <c r="CE7" s="38">
        <v>155.33000000000001</v>
      </c>
      <c r="CF7" s="38">
        <v>186.08</v>
      </c>
      <c r="CG7" s="38">
        <v>217.82</v>
      </c>
      <c r="CH7" s="38">
        <v>215.28</v>
      </c>
      <c r="CI7" s="38">
        <v>207.96</v>
      </c>
      <c r="CJ7" s="38">
        <v>180.07</v>
      </c>
      <c r="CK7" s="38">
        <v>179.32</v>
      </c>
      <c r="CL7" s="38">
        <v>136.86000000000001</v>
      </c>
      <c r="CM7" s="38" t="s">
        <v>101</v>
      </c>
      <c r="CN7" s="38" t="s">
        <v>101</v>
      </c>
      <c r="CO7" s="38" t="s">
        <v>101</v>
      </c>
      <c r="CP7" s="38" t="s">
        <v>101</v>
      </c>
      <c r="CQ7" s="38" t="s">
        <v>101</v>
      </c>
      <c r="CR7" s="38">
        <v>54.44</v>
      </c>
      <c r="CS7" s="38">
        <v>54.67</v>
      </c>
      <c r="CT7" s="38">
        <v>53.51</v>
      </c>
      <c r="CU7" s="38">
        <v>58.4</v>
      </c>
      <c r="CV7" s="38">
        <v>58</v>
      </c>
      <c r="CW7" s="38">
        <v>58.98</v>
      </c>
      <c r="CX7" s="38">
        <v>78.349999999999994</v>
      </c>
      <c r="CY7" s="38">
        <v>81.09</v>
      </c>
      <c r="CZ7" s="38">
        <v>81.599999999999994</v>
      </c>
      <c r="DA7" s="38">
        <v>83.27</v>
      </c>
      <c r="DB7" s="38">
        <v>84.22</v>
      </c>
      <c r="DC7" s="38">
        <v>84.2</v>
      </c>
      <c r="DD7" s="38">
        <v>83.8</v>
      </c>
      <c r="DE7" s="38">
        <v>83.91</v>
      </c>
      <c r="DF7" s="38">
        <v>89.68</v>
      </c>
      <c r="DG7" s="38">
        <v>89.79</v>
      </c>
      <c r="DH7" s="38">
        <v>95.2</v>
      </c>
      <c r="DI7" s="38">
        <v>16.32</v>
      </c>
      <c r="DJ7" s="38">
        <v>18.489999999999998</v>
      </c>
      <c r="DK7" s="38">
        <v>20.6</v>
      </c>
      <c r="DL7" s="38">
        <v>22.57</v>
      </c>
      <c r="DM7" s="38">
        <v>24.53</v>
      </c>
      <c r="DN7" s="38">
        <v>21.28</v>
      </c>
      <c r="DO7" s="38">
        <v>23.95</v>
      </c>
      <c r="DP7" s="38">
        <v>21.09</v>
      </c>
      <c r="DQ7" s="38">
        <v>29.5</v>
      </c>
      <c r="DR7" s="38">
        <v>30.6</v>
      </c>
      <c r="DS7" s="38">
        <v>38.6</v>
      </c>
      <c r="DT7" s="38">
        <v>0</v>
      </c>
      <c r="DU7" s="38">
        <v>0</v>
      </c>
      <c r="DV7" s="38">
        <v>0</v>
      </c>
      <c r="DW7" s="38">
        <v>0</v>
      </c>
      <c r="DX7" s="38">
        <v>0</v>
      </c>
      <c r="DY7" s="38">
        <v>0</v>
      </c>
      <c r="DZ7" s="38">
        <v>0</v>
      </c>
      <c r="EA7" s="38">
        <v>0</v>
      </c>
      <c r="EB7" s="38">
        <v>1.92</v>
      </c>
      <c r="EC7" s="38">
        <v>1.83</v>
      </c>
      <c r="ED7" s="38">
        <v>5.64</v>
      </c>
      <c r="EE7" s="38">
        <v>0</v>
      </c>
      <c r="EF7" s="38">
        <v>0.14000000000000001</v>
      </c>
      <c r="EG7" s="38">
        <v>0.92</v>
      </c>
      <c r="EH7" s="38">
        <v>0.91</v>
      </c>
      <c r="EI7" s="38">
        <v>0.9</v>
      </c>
      <c r="EJ7" s="38">
        <v>0.04</v>
      </c>
      <c r="EK7" s="38">
        <v>0.11</v>
      </c>
      <c r="EL7" s="38">
        <v>0.15</v>
      </c>
      <c r="EM7" s="38">
        <v>0.23</v>
      </c>
      <c r="EN7" s="38">
        <v>0.21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2020-02-07T02:37:08Z</cp:lastPrinted>
  <dcterms:modified xsi:type="dcterms:W3CDTF">2020-02-07T02:37:11Z</dcterms:modified>
</cp:coreProperties>
</file>