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soQ4mdFqlVhzEfJPlQVy7N+RoPsUur1bXOgK6y4i92ex75l9oX473WnCdK4Tto7v6bhRVgvfDd5zFqgLR7LhQ==" workbookSaltValue="DLY8RC74JTUssyWsAJPRbA==" workbookSpinCount="100000" lockStructure="1"/>
  <bookViews>
    <workbookView xWindow="0" yWindow="0" windowWidth="19275" windowHeight="706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 r="D10" i="5" l="1"/>
  <c r="C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<sst xmlns="http://schemas.openxmlformats.org/spreadsheetml/2006/main" count="228" uniqueCount="115">
  <si>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</si>
  <si>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</si>
  <si>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</si>
  <si>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</si>
  <si>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</si>
  <si>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</si>
  <si>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</si>
  <si>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</si>
  <si>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</si>
  <si>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</si>
  <si>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</si>
  <si>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</si>
  <si>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</si>
  <si>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</si>
  <si>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</si>
  <si>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</si>
  <si>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</si>
  <si>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</si>
  <si>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</si>
  <si>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</si>
  <si>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</si>
  <si>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</si>
  <si>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</si>
  <si>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</si>
  <si>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</si>
  <si>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</si>
  <si>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</si>
  <si>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</si>
  <si>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</si>
  <si>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</si>
  <si>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</si>
  <si>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</si>
  <si>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</si>
  <si>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</si>
  <si>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</si>
  <si>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</si>
  <si>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</si>
  <si>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</si>
  <si>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</si>
  <si>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</si>
  <si>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</si>
  <si>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</si>
  <si>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</si>
  <si>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</si>
  <si>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</si>
  <si>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</si>
  <si>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</si>
  <si>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</si>
  <si>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</si>
  <si>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</si>
  <si>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</si>
  <si>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</si>
  <si>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</si>
  <si>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</si>
  <si>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</si>
  <si>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</si>
  <si>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</si>
  <si>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</si>
  <si>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</si>
  <si>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</si>
  <si>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</si>
  <si>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</si>
  <si>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</si>
  <si>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</si>
  <si>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</si>
  <si>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</si>
  <si>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</si>
  <si>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</si>
  <si>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</si>
  <si>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</si>
  <si>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</si>
  <si>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</si>
  <si>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</si>
  <si>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</si>
  <si>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</si>
  <si>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</si>
  <si>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</si>
  <si>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</si>
  <si>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</si>
  <si>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</si>
  <si>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</si>
  <si>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</si>
  <si>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</si>
  <si>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</si>
  <si>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</si>
  <si>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</si>
  <si>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</si>
  <si>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</si>
  <si>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</si>
  <si>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</si>
  <si>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</si>
  <si>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</si>
  <si>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</si>
  <si>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</si>
  <si>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</si>
  <si>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</si>
  <si>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</si>
  <si>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</si>
  <si>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</si>
  <si>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</si>
  <si>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</si>
  <si>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</si>
  <si>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</si>
  <si>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</si>
  <si>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</si>
  <si>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</si>
  <si>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</si>
  <si>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</si>
  <si>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</si>
  <si>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</si>
  <si>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</si>
  <si>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</si>
  <si>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引き続く人口減少に加えて、施設利用率の向上には期待の持てない現状にあります。使用料金収入だけでは経営は成り立たず、一般会計繰入金により維持運営している状況にあります。（歳入に占める繰入金の割合は81.3％）また、企業債の償還財源として資本費平準化債の借入れは平成30年度は皆減となっています。
今後の老朽化対策については、新規接続時の加入金を積立し将来に備えることにしています。指定管理者制度あるいは包括的委託の導入について、財政基盤等を考慮するにおいて、現状馴染まないと判断しています。</t>
    <rPh sb="0" eb="1">
      <t>ヒ</t>
    </rPh>
    <rPh sb="2" eb="3">
      <t>ツヅ</t>
    </rPh>
    <rPh sb="4" eb="6">
      <t>ジンコウ</t>
    </rPh>
    <rPh sb="6" eb="8">
      <t>ゲンショウ</t>
    </rPh>
    <rPh sb="9" eb="10">
      <t>クワ</t>
    </rPh>
    <rPh sb="13" eb="15">
      <t>シセツ</t>
    </rPh>
    <rPh sb="15" eb="18">
      <t>リヨウリツ</t>
    </rPh>
    <rPh sb="19" eb="21">
      <t>コウジョウ</t>
    </rPh>
    <rPh sb="23" eb="25">
      <t>キタイ</t>
    </rPh>
    <rPh sb="26" eb="27">
      <t>モ</t>
    </rPh>
    <rPh sb="30" eb="32">
      <t>ゲンジョウ</t>
    </rPh>
    <rPh sb="38" eb="40">
      <t>シヨウ</t>
    </rPh>
    <rPh sb="40" eb="42">
      <t>リョウキン</t>
    </rPh>
    <rPh sb="42" eb="44">
      <t>シュウニュウ</t>
    </rPh>
    <rPh sb="48" eb="50">
      <t>ケイエイ</t>
    </rPh>
    <rPh sb="51" eb="52">
      <t>ナ</t>
    </rPh>
    <rPh sb="53" eb="54">
      <t>タ</t>
    </rPh>
    <rPh sb="57" eb="59">
      <t>イッパン</t>
    </rPh>
    <rPh sb="59" eb="61">
      <t>カイケイ</t>
    </rPh>
    <rPh sb="61" eb="63">
      <t>クリイレ</t>
    </rPh>
    <rPh sb="63" eb="64">
      <t>キン</t>
    </rPh>
    <rPh sb="67" eb="69">
      <t>イジ</t>
    </rPh>
    <rPh sb="69" eb="71">
      <t>ウンエイ</t>
    </rPh>
    <rPh sb="75" eb="77">
      <t>ジョウキョウ</t>
    </rPh>
    <rPh sb="84" eb="86">
      <t>サイニュウ</t>
    </rPh>
    <rPh sb="87" eb="88">
      <t>シ</t>
    </rPh>
    <rPh sb="90" eb="92">
      <t>クリイレ</t>
    </rPh>
    <rPh sb="92" eb="93">
      <t>キン</t>
    </rPh>
    <rPh sb="94" eb="96">
      <t>ワリアイ</t>
    </rPh>
    <rPh sb="106" eb="108">
      <t>キギョウ</t>
    </rPh>
    <rPh sb="108" eb="109">
      <t>サイ</t>
    </rPh>
    <rPh sb="129" eb="131">
      <t>ヘイセイ</t>
    </rPh>
    <rPh sb="133" eb="135">
      <t>ネンド</t>
    </rPh>
    <rPh sb="136" eb="138">
      <t>カイゲン</t>
    </rPh>
    <rPh sb="167" eb="169">
      <t>カニュウ</t>
    </rPh>
    <rPh sb="228" eb="230">
      <t>ゲンジョウ</t>
    </rPh>
    <rPh sb="230" eb="232">
      <t>ナジ</t>
    </rPh>
    <rPh sb="236" eb="238">
      <t>ハンダン</t>
    </rPh>
    <phoneticPr fontId="4"/>
  </si>
  <si>
    <t>・現在のところ耐用年数を経過し老朽化した管渠については該当無いと考えています。
今後の課題として管渠の老朽化対策が必要となってくると考えられ、ストックマネジメント、長寿命化対策の検討により計画的にライフサイクルコストの低減を図り、最終的に最適化構想の策定を行いたいと考えます。</t>
    <rPh sb="1" eb="3">
      <t>ゲンザイ</t>
    </rPh>
    <rPh sb="7" eb="9">
      <t>タイヨウ</t>
    </rPh>
    <rPh sb="9" eb="11">
      <t>ネンスウ</t>
    </rPh>
    <rPh sb="12" eb="14">
      <t>ケイカ</t>
    </rPh>
    <rPh sb="15" eb="18">
      <t>ロウキュウカ</t>
    </rPh>
    <rPh sb="20" eb="22">
      <t>カンキョ</t>
    </rPh>
    <rPh sb="27" eb="29">
      <t>ガイトウ</t>
    </rPh>
    <rPh sb="29" eb="30">
      <t>ナ</t>
    </rPh>
    <rPh sb="32" eb="33">
      <t>カンガ</t>
    </rPh>
    <rPh sb="40" eb="42">
      <t>コンゴ</t>
    </rPh>
    <rPh sb="43" eb="45">
      <t>カダイ</t>
    </rPh>
    <rPh sb="48" eb="50">
      <t>カンキョ</t>
    </rPh>
    <rPh sb="51" eb="54">
      <t>ロウキュウカ</t>
    </rPh>
    <rPh sb="54" eb="56">
      <t>タイサク</t>
    </rPh>
    <rPh sb="57" eb="59">
      <t>ヒツヨウ</t>
    </rPh>
    <rPh sb="66" eb="67">
      <t>カンガ</t>
    </rPh>
    <rPh sb="82" eb="83">
      <t>チョウ</t>
    </rPh>
    <rPh sb="83" eb="86">
      <t>ジュミョウカ</t>
    </rPh>
    <rPh sb="86" eb="88">
      <t>タイサク</t>
    </rPh>
    <rPh sb="89" eb="91">
      <t>ケントウ</t>
    </rPh>
    <rPh sb="94" eb="97">
      <t>ケイカクテキ</t>
    </rPh>
    <rPh sb="109" eb="111">
      <t>テイゲン</t>
    </rPh>
    <rPh sb="112" eb="113">
      <t>ハカ</t>
    </rPh>
    <rPh sb="115" eb="118">
      <t>サイシュウテキ</t>
    </rPh>
    <rPh sb="119" eb="122">
      <t>サイテキカ</t>
    </rPh>
    <rPh sb="122" eb="124">
      <t>コウソウ</t>
    </rPh>
    <rPh sb="125" eb="127">
      <t>サクテイ</t>
    </rPh>
    <rPh sb="128" eb="129">
      <t>オコナ</t>
    </rPh>
    <rPh sb="133" eb="134">
      <t>カンガテイゲンカタリョウキンホウシキシヨウリョウゾウカジュウリョウリョウキンテイガクセツゾクジンコウスクリョウキンシュウニュウイジカンリヒマカナイタネンジッセキシヨウリョウシュウニュウサイニュウシワリアイ</t>
    </rPh>
    <phoneticPr fontId="4"/>
  </si>
  <si>
    <t xml:space="preserve">・料金算定について
逓減型料金方式となっており使用料の増加につれ従量料金が低減となります。
接続人口が少ないことから、料金収入だけをもって維持管理費を賄うには至っていません。（H30年実績で使用料収入が歳入に占める割合は15.3％となっています。）
・企業債残高対事業規模比率について
建設事業については概成しており、新たな企業債の発行はありません。
・経費回収率、汚水処理原価、施設利用率について接続人口が1,443人と少なく、施設利用率も高くは無い。
汚水処理原価については、前年より若干減少したものの300円台で推移しています。経費回収率は40％前後で推移しています。汚水処理経費の減少などが経費回収率、汚水処理原価に影響しているものと考えられます。
・水洗化率について
率としては僅かに上向いているものの余地はあり、今後とも水洗化率の向上を図っていきます。
</t>
    <rPh sb="1" eb="3">
      <t>リョウキン</t>
    </rPh>
    <rPh sb="3" eb="5">
      <t>サンテイ</t>
    </rPh>
    <rPh sb="10" eb="13">
      <t>テイゲンガタ</t>
    </rPh>
    <rPh sb="13" eb="15">
      <t>リョウキン</t>
    </rPh>
    <rPh sb="15" eb="17">
      <t>ホウシキ</t>
    </rPh>
    <rPh sb="23" eb="26">
      <t>シヨウリョウ</t>
    </rPh>
    <rPh sb="27" eb="29">
      <t>ゾウカ</t>
    </rPh>
    <rPh sb="32" eb="34">
      <t>ジュウリョウ</t>
    </rPh>
    <rPh sb="34" eb="36">
      <t>リョウキン</t>
    </rPh>
    <rPh sb="37" eb="39">
      <t>テイゲン</t>
    </rPh>
    <rPh sb="46" eb="48">
      <t>セツゾク</t>
    </rPh>
    <rPh sb="48" eb="50">
      <t>ジンコウ</t>
    </rPh>
    <rPh sb="51" eb="52">
      <t>スク</t>
    </rPh>
    <rPh sb="59" eb="61">
      <t>リョウキン</t>
    </rPh>
    <rPh sb="61" eb="63">
      <t>シュウニュウ</t>
    </rPh>
    <rPh sb="69" eb="71">
      <t>イジ</t>
    </rPh>
    <rPh sb="71" eb="74">
      <t>カンリヒ</t>
    </rPh>
    <rPh sb="75" eb="76">
      <t>マカナ</t>
    </rPh>
    <rPh sb="79" eb="80">
      <t>イタ</t>
    </rPh>
    <rPh sb="91" eb="92">
      <t>ネン</t>
    </rPh>
    <rPh sb="92" eb="94">
      <t>ジッセキ</t>
    </rPh>
    <rPh sb="95" eb="98">
      <t>シヨウリョウ</t>
    </rPh>
    <rPh sb="98" eb="100">
      <t>シュウニュウ</t>
    </rPh>
    <rPh sb="101" eb="103">
      <t>サイニュウ</t>
    </rPh>
    <rPh sb="104" eb="105">
      <t>シ</t>
    </rPh>
    <rPh sb="107" eb="109">
      <t>ワリアイ</t>
    </rPh>
    <rPh sb="126" eb="128">
      <t>キギョウ</t>
    </rPh>
    <rPh sb="128" eb="129">
      <t>サイ</t>
    </rPh>
    <rPh sb="130" eb="131">
      <t>タカ</t>
    </rPh>
    <rPh sb="132" eb="134">
      <t>ジギョウ</t>
    </rPh>
    <rPh sb="137" eb="138">
      <t>リツ</t>
    </rPh>
    <rPh sb="143" eb="145">
      <t>ケンセツ</t>
    </rPh>
    <rPh sb="240" eb="242">
      <t>ゼンネン</t>
    </rPh>
    <rPh sb="244" eb="246">
      <t>ジャッカン</t>
    </rPh>
    <rPh sb="246" eb="248">
      <t>ゲンショウ</t>
    </rPh>
    <rPh sb="257" eb="258">
      <t>ダイ</t>
    </rPh>
    <rPh sb="259" eb="261">
      <t>スイイ</t>
    </rPh>
    <rPh sb="276" eb="278">
      <t>ゼンゴ</t>
    </rPh>
    <rPh sb="279" eb="281">
      <t>スイイ</t>
    </rPh>
    <rPh sb="287" eb="289">
      <t>オスイ</t>
    </rPh>
    <rPh sb="289" eb="291">
      <t>ショリ</t>
    </rPh>
    <rPh sb="291" eb="293">
      <t>ケイヒ</t>
    </rPh>
    <rPh sb="294" eb="296">
      <t>ゲンショウ</t>
    </rPh>
    <rPh sb="312" eb="314">
      <t>エイキョウ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</si>
</sst>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EF-46C3-857E-A7E8DD0801F5}"/>
            </c:ext>
          </c:extLst>
        </c:ser>
        <c:dLbls>
          <c:showLegendKey val="0"/>
          <c:showVal val="0"/>
          <c:showCatName val="0"/>
          <c:showSerName val="0"/>
          <c:showPercent val="0"/>
          <c:showBubbleSize val="0"/>
        </c:dLbls>
        <c:gapWidth val="150"/>
        <c:axId val="196941312"/>
        <c:axId val="19694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07EF-46C3-857E-A7E8DD0801F5}"/>
            </c:ext>
          </c:extLst>
        </c:ser>
        <c:dLbls>
          <c:showLegendKey val="0"/>
          <c:showVal val="0"/>
          <c:showCatName val="0"/>
          <c:showSerName val="0"/>
          <c:showPercent val="0"/>
          <c:showBubbleSize val="0"/>
        </c:dLbls>
        <c:marker val="1"/>
        <c:smooth val="0"/>
        <c:axId val="196941312"/>
        <c:axId val="196943232"/>
      </c:lineChart>
      <c:dateAx>
        <c:axId val="196941312"/>
        <c:scaling>
          <c:orientation val="minMax"/>
        </c:scaling>
        <c:delete val="1"/>
        <c:axPos val="b"/>
        <c:numFmt formatCode="ge" sourceLinked="1"/>
        <c:majorTickMark val="none"/>
        <c:minorTickMark val="none"/>
        <c:tickLblPos val="none"/>
        <c:crossAx val="196943232"/>
        <c:crosses val="autoZero"/>
        <c:auto val="1"/>
        <c:lblOffset val="100"/>
        <c:baseTimeUnit val="years"/>
      </c:dateAx>
      <c:valAx>
        <c:axId val="1969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37.65</c:v>
                </c:pt>
                <c:pt idx="1">
                  <c:v>42.45</c:v>
                </c:pt>
                <c:pt idx="2">
                  <c:v>43.04</c:v>
                </c:pt>
                <c:pt idx="3">
                  <c:v>43.14</c:v>
                </c:pt>
                <c:pt idx="4">
                  <c:v>43.33</c:v>
                </c:pt>
              </c:numCache>
            </c:numRef>
          </c:val>
          <c:extLst xmlns:c16r2="http://schemas.microsoft.com/office/drawing/2015/06/chart">
            <c:ext xmlns:c16="http://schemas.microsoft.com/office/drawing/2014/chart" uri="{C3380CC4-5D6E-409C-BE32-E72D297353CC}">
              <c16:uniqueId val="{00000000-FE59-4CB6-BB8D-7266D0692B46}"/>
            </c:ext>
          </c:extLst>
        </c:ser>
        <c:dLbls>
          <c:showLegendKey val="0"/>
          <c:showVal val="0"/>
          <c:showCatName val="0"/>
          <c:showSerName val="0"/>
          <c:showPercent val="0"/>
          <c:showBubbleSize val="0"/>
        </c:dLbls>
        <c:gapWidth val="150"/>
        <c:axId val="197768704"/>
        <c:axId val="197770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FE59-4CB6-BB8D-7266D0692B46}"/>
            </c:ext>
          </c:extLst>
        </c:ser>
        <c:dLbls>
          <c:showLegendKey val="0"/>
          <c:showVal val="0"/>
          <c:showCatName val="0"/>
          <c:showSerName val="0"/>
          <c:showPercent val="0"/>
          <c:showBubbleSize val="0"/>
        </c:dLbls>
        <c:marker val="1"/>
        <c:smooth val="0"/>
        <c:axId val="197768704"/>
        <c:axId val="197770624"/>
      </c:lineChart>
      <c:dateAx>
        <c:axId val="197768704"/>
        <c:scaling>
          <c:orientation val="minMax"/>
        </c:scaling>
        <c:delete val="1"/>
        <c:axPos val="b"/>
        <c:numFmt formatCode="ge" sourceLinked="1"/>
        <c:majorTickMark val="none"/>
        <c:minorTickMark val="none"/>
        <c:tickLblPos val="none"/>
        <c:crossAx val="197770624"/>
        <c:crosses val="autoZero"/>
        <c:auto val="1"/>
        <c:lblOffset val="100"/>
        <c:baseTimeUnit val="years"/>
      </c:dateAx>
      <c:valAx>
        <c:axId val="19777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6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71.98</c:v>
                </c:pt>
                <c:pt idx="1">
                  <c:v>72.77</c:v>
                </c:pt>
                <c:pt idx="2">
                  <c:v>73.599999999999994</c:v>
                </c:pt>
                <c:pt idx="3">
                  <c:v>75.13</c:v>
                </c:pt>
                <c:pt idx="4">
                  <c:v>75.87</c:v>
                </c:pt>
              </c:numCache>
            </c:numRef>
          </c:val>
          <c:extLst xmlns:c16r2="http://schemas.microsoft.com/office/drawing/2015/06/chart">
            <c:ext xmlns:c16="http://schemas.microsoft.com/office/drawing/2014/chart" uri="{C3380CC4-5D6E-409C-BE32-E72D297353CC}">
              <c16:uniqueId val="{00000000-7293-4086-A93A-36FA1842A645}"/>
            </c:ext>
          </c:extLst>
        </c:ser>
        <c:dLbls>
          <c:showLegendKey val="0"/>
          <c:showVal val="0"/>
          <c:showCatName val="0"/>
          <c:showSerName val="0"/>
          <c:showPercent val="0"/>
          <c:showBubbleSize val="0"/>
        </c:dLbls>
        <c:gapWidth val="150"/>
        <c:axId val="197891968"/>
        <c:axId val="19790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7293-4086-A93A-36FA1842A645}"/>
            </c:ext>
          </c:extLst>
        </c:ser>
        <c:dLbls>
          <c:showLegendKey val="0"/>
          <c:showVal val="0"/>
          <c:showCatName val="0"/>
          <c:showSerName val="0"/>
          <c:showPercent val="0"/>
          <c:showBubbleSize val="0"/>
        </c:dLbls>
        <c:marker val="1"/>
        <c:smooth val="0"/>
        <c:axId val="197891968"/>
        <c:axId val="197902336"/>
      </c:lineChart>
      <c:dateAx>
        <c:axId val="197891968"/>
        <c:scaling>
          <c:orientation val="minMax"/>
        </c:scaling>
        <c:delete val="1"/>
        <c:axPos val="b"/>
        <c:numFmt formatCode="ge" sourceLinked="1"/>
        <c:majorTickMark val="none"/>
        <c:minorTickMark val="none"/>
        <c:tickLblPos val="none"/>
        <c:crossAx val="197902336"/>
        <c:crosses val="autoZero"/>
        <c:auto val="1"/>
        <c:lblOffset val="100"/>
        <c:baseTimeUnit val="years"/>
      </c:dateAx>
      <c:valAx>
        <c:axId val="19790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9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35.97</c:v>
                </c:pt>
                <c:pt idx="1">
                  <c:v>37.82</c:v>
                </c:pt>
                <c:pt idx="2">
                  <c:v>36.15</c:v>
                </c:pt>
                <c:pt idx="3">
                  <c:v>38.18</c:v>
                </c:pt>
                <c:pt idx="4">
                  <c:v>37.39</c:v>
                </c:pt>
              </c:numCache>
            </c:numRef>
          </c:val>
          <c:extLst xmlns:c16r2="http://schemas.microsoft.com/office/drawing/2015/06/chart">
            <c:ext xmlns:c16="http://schemas.microsoft.com/office/drawing/2014/chart" uri="{C3380CC4-5D6E-409C-BE32-E72D297353CC}">
              <c16:uniqueId val="{00000000-10C9-450D-B4A1-F4EBCDAFB5F7}"/>
            </c:ext>
          </c:extLst>
        </c:ser>
        <c:dLbls>
          <c:showLegendKey val="0"/>
          <c:showVal val="0"/>
          <c:showCatName val="0"/>
          <c:showSerName val="0"/>
          <c:showPercent val="0"/>
          <c:showBubbleSize val="0"/>
        </c:dLbls>
        <c:gapWidth val="150"/>
        <c:axId val="196990848"/>
        <c:axId val="19739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C9-450D-B4A1-F4EBCDAFB5F7}"/>
            </c:ext>
          </c:extLst>
        </c:ser>
        <c:dLbls>
          <c:showLegendKey val="0"/>
          <c:showVal val="0"/>
          <c:showCatName val="0"/>
          <c:showSerName val="0"/>
          <c:showPercent val="0"/>
          <c:showBubbleSize val="0"/>
        </c:dLbls>
        <c:marker val="1"/>
        <c:smooth val="0"/>
        <c:axId val="196990848"/>
        <c:axId val="197394432"/>
      </c:lineChart>
      <c:dateAx>
        <c:axId val="196990848"/>
        <c:scaling>
          <c:orientation val="minMax"/>
        </c:scaling>
        <c:delete val="1"/>
        <c:axPos val="b"/>
        <c:numFmt formatCode="ge" sourceLinked="1"/>
        <c:majorTickMark val="none"/>
        <c:minorTickMark val="none"/>
        <c:tickLblPos val="none"/>
        <c:crossAx val="197394432"/>
        <c:crosses val="autoZero"/>
        <c:auto val="1"/>
        <c:lblOffset val="100"/>
        <c:baseTimeUnit val="years"/>
      </c:dateAx>
      <c:valAx>
        <c:axId val="19739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9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435-4570-A1DA-DB2C43F83E8B}"/>
            </c:ext>
          </c:extLst>
        </c:ser>
        <c:dLbls>
          <c:showLegendKey val="0"/>
          <c:showVal val="0"/>
          <c:showCatName val="0"/>
          <c:showSerName val="0"/>
          <c:showPercent val="0"/>
          <c:showBubbleSize val="0"/>
        </c:dLbls>
        <c:gapWidth val="150"/>
        <c:axId val="197429504"/>
        <c:axId val="19743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35-4570-A1DA-DB2C43F83E8B}"/>
            </c:ext>
          </c:extLst>
        </c:ser>
        <c:dLbls>
          <c:showLegendKey val="0"/>
          <c:showVal val="0"/>
          <c:showCatName val="0"/>
          <c:showSerName val="0"/>
          <c:showPercent val="0"/>
          <c:showBubbleSize val="0"/>
        </c:dLbls>
        <c:marker val="1"/>
        <c:smooth val="0"/>
        <c:axId val="197429504"/>
        <c:axId val="197435776"/>
      </c:lineChart>
      <c:dateAx>
        <c:axId val="197429504"/>
        <c:scaling>
          <c:orientation val="minMax"/>
        </c:scaling>
        <c:delete val="1"/>
        <c:axPos val="b"/>
        <c:numFmt formatCode="ge" sourceLinked="1"/>
        <c:majorTickMark val="none"/>
        <c:minorTickMark val="none"/>
        <c:tickLblPos val="none"/>
        <c:crossAx val="197435776"/>
        <c:crosses val="autoZero"/>
        <c:auto val="1"/>
        <c:lblOffset val="100"/>
        <c:baseTimeUnit val="years"/>
      </c:dateAx>
      <c:valAx>
        <c:axId val="19743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2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4A-4C8A-8D66-FDEB4B05D3E7}"/>
            </c:ext>
          </c:extLst>
        </c:ser>
        <c:dLbls>
          <c:showLegendKey val="0"/>
          <c:showVal val="0"/>
          <c:showCatName val="0"/>
          <c:showSerName val="0"/>
          <c:showPercent val="0"/>
          <c:showBubbleSize val="0"/>
        </c:dLbls>
        <c:gapWidth val="150"/>
        <c:axId val="197794432"/>
        <c:axId val="19780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4A-4C8A-8D66-FDEB4B05D3E7}"/>
            </c:ext>
          </c:extLst>
        </c:ser>
        <c:dLbls>
          <c:showLegendKey val="0"/>
          <c:showVal val="0"/>
          <c:showCatName val="0"/>
          <c:showSerName val="0"/>
          <c:showPercent val="0"/>
          <c:showBubbleSize val="0"/>
        </c:dLbls>
        <c:marker val="1"/>
        <c:smooth val="0"/>
        <c:axId val="197794432"/>
        <c:axId val="197804800"/>
      </c:lineChart>
      <c:dateAx>
        <c:axId val="197794432"/>
        <c:scaling>
          <c:orientation val="minMax"/>
        </c:scaling>
        <c:delete val="1"/>
        <c:axPos val="b"/>
        <c:numFmt formatCode="ge" sourceLinked="1"/>
        <c:majorTickMark val="none"/>
        <c:minorTickMark val="none"/>
        <c:tickLblPos val="none"/>
        <c:crossAx val="197804800"/>
        <c:crosses val="autoZero"/>
        <c:auto val="1"/>
        <c:lblOffset val="100"/>
        <c:baseTimeUnit val="years"/>
      </c:dateAx>
      <c:valAx>
        <c:axId val="1978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21-44D4-BE36-F4250A098117}"/>
            </c:ext>
          </c:extLst>
        </c:ser>
        <c:dLbls>
          <c:showLegendKey val="0"/>
          <c:showVal val="0"/>
          <c:showCatName val="0"/>
          <c:showSerName val="0"/>
          <c:showPercent val="0"/>
          <c:showBubbleSize val="0"/>
        </c:dLbls>
        <c:gapWidth val="150"/>
        <c:axId val="197526656"/>
        <c:axId val="19752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21-44D4-BE36-F4250A098117}"/>
            </c:ext>
          </c:extLst>
        </c:ser>
        <c:dLbls>
          <c:showLegendKey val="0"/>
          <c:showVal val="0"/>
          <c:showCatName val="0"/>
          <c:showSerName val="0"/>
          <c:showPercent val="0"/>
          <c:showBubbleSize val="0"/>
        </c:dLbls>
        <c:marker val="1"/>
        <c:smooth val="0"/>
        <c:axId val="197526656"/>
        <c:axId val="197528576"/>
      </c:lineChart>
      <c:dateAx>
        <c:axId val="197526656"/>
        <c:scaling>
          <c:orientation val="minMax"/>
        </c:scaling>
        <c:delete val="1"/>
        <c:axPos val="b"/>
        <c:numFmt formatCode="ge" sourceLinked="1"/>
        <c:majorTickMark val="none"/>
        <c:minorTickMark val="none"/>
        <c:tickLblPos val="none"/>
        <c:crossAx val="197528576"/>
        <c:crosses val="autoZero"/>
        <c:auto val="1"/>
        <c:lblOffset val="100"/>
        <c:baseTimeUnit val="years"/>
      </c:dateAx>
      <c:valAx>
        <c:axId val="19752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2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78E-41B2-BE06-1C6151235BD6}"/>
            </c:ext>
          </c:extLst>
        </c:ser>
        <c:dLbls>
          <c:showLegendKey val="0"/>
          <c:showVal val="0"/>
          <c:showCatName val="0"/>
          <c:showSerName val="0"/>
          <c:showPercent val="0"/>
          <c:showBubbleSize val="0"/>
        </c:dLbls>
        <c:gapWidth val="150"/>
        <c:axId val="197562752"/>
        <c:axId val="19756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78E-41B2-BE06-1C6151235BD6}"/>
            </c:ext>
          </c:extLst>
        </c:ser>
        <c:dLbls>
          <c:showLegendKey val="0"/>
          <c:showVal val="0"/>
          <c:showCatName val="0"/>
          <c:showSerName val="0"/>
          <c:showPercent val="0"/>
          <c:showBubbleSize val="0"/>
        </c:dLbls>
        <c:marker val="1"/>
        <c:smooth val="0"/>
        <c:axId val="197562752"/>
        <c:axId val="197564672"/>
      </c:lineChart>
      <c:dateAx>
        <c:axId val="197562752"/>
        <c:scaling>
          <c:orientation val="minMax"/>
        </c:scaling>
        <c:delete val="1"/>
        <c:axPos val="b"/>
        <c:numFmt formatCode="ge" sourceLinked="1"/>
        <c:majorTickMark val="none"/>
        <c:minorTickMark val="none"/>
        <c:tickLblPos val="none"/>
        <c:crossAx val="197564672"/>
        <c:crosses val="autoZero"/>
        <c:auto val="1"/>
        <c:lblOffset val="100"/>
        <c:baseTimeUnit val="years"/>
      </c:dateAx>
      <c:valAx>
        <c:axId val="1975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6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5617.96</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9-42C3-956E-F2575F527C1A}"/>
            </c:ext>
          </c:extLst>
        </c:ser>
        <c:dLbls>
          <c:showLegendKey val="0"/>
          <c:showVal val="0"/>
          <c:showCatName val="0"/>
          <c:showSerName val="0"/>
          <c:showPercent val="0"/>
          <c:showBubbleSize val="0"/>
        </c:dLbls>
        <c:gapWidth val="150"/>
        <c:axId val="197612288"/>
        <c:axId val="19761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C589-42C3-956E-F2575F527C1A}"/>
            </c:ext>
          </c:extLst>
        </c:ser>
        <c:dLbls>
          <c:showLegendKey val="0"/>
          <c:showVal val="0"/>
          <c:showCatName val="0"/>
          <c:showSerName val="0"/>
          <c:showPercent val="0"/>
          <c:showBubbleSize val="0"/>
        </c:dLbls>
        <c:marker val="1"/>
        <c:smooth val="0"/>
        <c:axId val="197612288"/>
        <c:axId val="197614208"/>
      </c:lineChart>
      <c:dateAx>
        <c:axId val="197612288"/>
        <c:scaling>
          <c:orientation val="minMax"/>
        </c:scaling>
        <c:delete val="1"/>
        <c:axPos val="b"/>
        <c:numFmt formatCode="ge" sourceLinked="1"/>
        <c:majorTickMark val="none"/>
        <c:minorTickMark val="none"/>
        <c:tickLblPos val="none"/>
        <c:crossAx val="197614208"/>
        <c:crosses val="autoZero"/>
        <c:auto val="1"/>
        <c:lblOffset val="100"/>
        <c:baseTimeUnit val="years"/>
      </c:dateAx>
      <c:valAx>
        <c:axId val="1976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22.8</c:v>
                </c:pt>
                <c:pt idx="1">
                  <c:v>23.72</c:v>
                </c:pt>
                <c:pt idx="2">
                  <c:v>42.1</c:v>
                </c:pt>
                <c:pt idx="3">
                  <c:v>39.28</c:v>
                </c:pt>
                <c:pt idx="4">
                  <c:v>40.19</c:v>
                </c:pt>
              </c:numCache>
            </c:numRef>
          </c:val>
          <c:extLst xmlns:c16r2="http://schemas.microsoft.com/office/drawing/2015/06/chart">
            <c:ext xmlns:c16="http://schemas.microsoft.com/office/drawing/2014/chart" uri="{C3380CC4-5D6E-409C-BE32-E72D297353CC}">
              <c16:uniqueId val="{00000000-BE4D-439D-B324-571C9C8DDE6D}"/>
            </c:ext>
          </c:extLst>
        </c:ser>
        <c:dLbls>
          <c:showLegendKey val="0"/>
          <c:showVal val="0"/>
          <c:showCatName val="0"/>
          <c:showSerName val="0"/>
          <c:showPercent val="0"/>
          <c:showBubbleSize val="0"/>
        </c:dLbls>
        <c:gapWidth val="150"/>
        <c:axId val="197640960"/>
        <c:axId val="19764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BE4D-439D-B324-571C9C8DDE6D}"/>
            </c:ext>
          </c:extLst>
        </c:ser>
        <c:dLbls>
          <c:showLegendKey val="0"/>
          <c:showVal val="0"/>
          <c:showCatName val="0"/>
          <c:showSerName val="0"/>
          <c:showPercent val="0"/>
          <c:showBubbleSize val="0"/>
        </c:dLbls>
        <c:marker val="1"/>
        <c:smooth val="0"/>
        <c:axId val="197640960"/>
        <c:axId val="197642880"/>
      </c:lineChart>
      <c:dateAx>
        <c:axId val="197640960"/>
        <c:scaling>
          <c:orientation val="minMax"/>
        </c:scaling>
        <c:delete val="1"/>
        <c:axPos val="b"/>
        <c:numFmt formatCode="ge" sourceLinked="1"/>
        <c:majorTickMark val="none"/>
        <c:minorTickMark val="none"/>
        <c:tickLblPos val="none"/>
        <c:crossAx val="197642880"/>
        <c:crosses val="autoZero"/>
        <c:auto val="1"/>
        <c:lblOffset val="100"/>
        <c:baseTimeUnit val="years"/>
      </c:dateAx>
      <c:valAx>
        <c:axId val="19764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577.88</c:v>
                </c:pt>
                <c:pt idx="1">
                  <c:v>582.79</c:v>
                </c:pt>
                <c:pt idx="2">
                  <c:v>332.67</c:v>
                </c:pt>
                <c:pt idx="3">
                  <c:v>343.32</c:v>
                </c:pt>
                <c:pt idx="4">
                  <c:v>328.75</c:v>
                </c:pt>
              </c:numCache>
            </c:numRef>
          </c:val>
          <c:extLst xmlns:c16r2="http://schemas.microsoft.com/office/drawing/2015/06/chart">
            <c:ext xmlns:c16="http://schemas.microsoft.com/office/drawing/2014/chart" uri="{C3380CC4-5D6E-409C-BE32-E72D297353CC}">
              <c16:uniqueId val="{00000000-2B09-45AB-9917-724E00851DF6}"/>
            </c:ext>
          </c:extLst>
        </c:ser>
        <c:dLbls>
          <c:showLegendKey val="0"/>
          <c:showVal val="0"/>
          <c:showCatName val="0"/>
          <c:showSerName val="0"/>
          <c:showPercent val="0"/>
          <c:showBubbleSize val="0"/>
        </c:dLbls>
        <c:gapWidth val="150"/>
        <c:axId val="197747840"/>
        <c:axId val="19774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2B09-45AB-9917-724E00851DF6}"/>
            </c:ext>
          </c:extLst>
        </c:ser>
        <c:dLbls>
          <c:showLegendKey val="0"/>
          <c:showVal val="0"/>
          <c:showCatName val="0"/>
          <c:showSerName val="0"/>
          <c:showPercent val="0"/>
          <c:showBubbleSize val="0"/>
        </c:dLbls>
        <c:marker val="1"/>
        <c:smooth val="0"/>
        <c:axId val="197747840"/>
        <c:axId val="197749760"/>
      </c:lineChart>
      <c:dateAx>
        <c:axId val="197747840"/>
        <c:scaling>
          <c:orientation val="minMax"/>
        </c:scaling>
        <c:delete val="1"/>
        <c:axPos val="b"/>
        <c:numFmt formatCode="ge" sourceLinked="1"/>
        <c:majorTickMark val="none"/>
        <c:minorTickMark val="none"/>
        <c:tickLblPos val="none"/>
        <c:crossAx val="197749760"/>
        <c:crosses val="autoZero"/>
        <c:auto val="1"/>
        <c:lblOffset val="100"/>
        <c:baseTimeUnit val="years"/>
      </c:dateAx>
      <c:valAx>
        <c:axId val="19774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4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戸沢村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4595</v>
      </c>
      <c r="AM8" s="50"/>
      <c r="AN8" s="50"/>
      <c r="AO8" s="50"/>
      <c r="AP8" s="50"/>
      <c r="AQ8" s="50"/>
      <c r="AR8" s="50"/>
      <c r="AS8" s="50"/>
      <c r="AT8" s="45">
        <f>データ!T6</f>
        <v>261.31</v>
      </c>
      <c r="AU8" s="45"/>
      <c r="AV8" s="45"/>
      <c r="AW8" s="45"/>
      <c r="AX8" s="45"/>
      <c r="AY8" s="45"/>
      <c r="AZ8" s="45"/>
      <c r="BA8" s="45"/>
      <c r="BB8" s="45">
        <f>データ!U6</f>
        <v>17.579999999999998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41.95</v>
      </c>
      <c r="Q10" s="45"/>
      <c r="R10" s="45"/>
      <c r="S10" s="45"/>
      <c r="T10" s="45"/>
      <c r="U10" s="45"/>
      <c r="V10" s="45"/>
      <c r="W10" s="45">
        <f>データ!Q6</f>
        <v>90</v>
      </c>
      <c r="X10" s="45"/>
      <c r="Y10" s="45"/>
      <c r="Z10" s="45"/>
      <c r="AA10" s="45"/>
      <c r="AB10" s="45"/>
      <c r="AC10" s="45"/>
      <c r="AD10" s="50">
        <f>データ!R6</f>
        <v>3040</v>
      </c>
      <c r="AE10" s="50"/>
      <c r="AF10" s="50"/>
      <c r="AG10" s="50"/>
      <c r="AH10" s="50"/>
      <c r="AI10" s="50"/>
      <c r="AJ10" s="50"/>
      <c r="AK10" s="2"/>
      <c r="AL10" s="50">
        <f>データ!V6</f>
        <v>1902</v>
      </c>
      <c r="AM10" s="50"/>
      <c r="AN10" s="50"/>
      <c r="AO10" s="50"/>
      <c r="AP10" s="50"/>
      <c r="AQ10" s="50"/>
      <c r="AR10" s="50"/>
      <c r="AS10" s="50"/>
      <c r="AT10" s="45">
        <f>データ!W6</f>
        <v>1.96</v>
      </c>
      <c r="AU10" s="45"/>
      <c r="AV10" s="45"/>
      <c r="AW10" s="45"/>
      <c r="AX10" s="45"/>
      <c r="AY10" s="45"/>
      <c r="AZ10" s="45"/>
      <c r="BA10" s="45"/>
      <c r="BB10" s="45">
        <f>データ!X6</f>
        <v>970.41</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114</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X6L/DKNMLy7z4HUjM4HsOsvmSAjkZc3Ju8y+z+jgaRC1AVcfuhOq7aZZSQ3fm5nK1cJG+RBn3bO0Vf7/bxvuVQ==" saltValue="3bYPLQahzPTHI5t8gXtyV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63673</v>
      </c>
      <c r="D6" s="33">
        <f t="shared" si="3"/>
        <v>47</v>
      </c>
      <c r="E6" s="33">
        <f t="shared" si="3"/>
        <v>17</v>
      </c>
      <c r="F6" s="33">
        <f t="shared" si="3"/>
        <v>5</v>
      </c>
      <c r="G6" s="33">
        <f t="shared" si="3"/>
        <v>0</v>
      </c>
      <c r="H6" s="33" t="str">
        <f t="shared" si="3"/>
        <v>山形県　戸沢村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41.95</v>
      </c>
      <c r="Q6" s="34">
        <f t="shared" si="3"/>
        <v>90</v>
      </c>
      <c r="R6" s="34">
        <f t="shared" si="3"/>
        <v>3040</v>
      </c>
      <c r="S6" s="34">
        <f t="shared" si="3"/>
        <v>4595</v>
      </c>
      <c r="T6" s="34">
        <f t="shared" si="3"/>
        <v>261.31</v>
      </c>
      <c r="U6" s="34">
        <f t="shared" si="3"/>
        <v>17.579999999999998</v>
      </c>
      <c r="V6" s="34">
        <f t="shared" si="3"/>
        <v>1902</v>
      </c>
      <c r="W6" s="34">
        <f t="shared" si="3"/>
        <v>1.96</v>
      </c>
      <c r="X6" s="34">
        <f t="shared" si="3"/>
        <v>970.41</v>
      </c>
      <c r="Y6" s="35">
        <f>IF(Y7="",NA(),Y7)</f>
        <v>35.97</v>
      </c>
      <c r="Z6" s="35">
        <f t="shared" ref="Z6:AH6" si="4">IF(Z7="",NA(),Z7)</f>
        <v>37.82</v>
      </c>
      <c r="AA6" s="35">
        <f t="shared" si="4"/>
        <v>36.15</v>
      </c>
      <c r="AB6" s="35">
        <f t="shared" si="4"/>
        <v>38.18</v>
      </c>
      <c r="AC6" s="35">
        <f t="shared" si="4"/>
        <v>37.39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5617.96</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22.8</v>
      </c>
      <c r="BR6" s="35">
        <f t="shared" ref="BR6:BZ6" si="8">IF(BR7="",NA(),BR7)</f>
        <v>23.72</v>
      </c>
      <c r="BS6" s="35">
        <f t="shared" si="8"/>
        <v>42.1</v>
      </c>
      <c r="BT6" s="35">
        <f t="shared" si="8"/>
        <v>39.28</v>
      </c>
      <c r="BU6" s="35">
        <f t="shared" si="8"/>
        <v>40.19</v>
      </c>
      <c r="BV6" s="35">
        <f t="shared" si="8"/>
        <v>50.82</v>
      </c>
      <c r="BW6" s="35">
        <f t="shared" si="8"/>
        <v>52.19</v>
      </c>
      <c r="BX6" s="35">
        <f t="shared" si="8"/>
        <v>55.32</v>
      </c>
      <c r="BY6" s="35">
        <f t="shared" si="8"/>
        <v>59.8</v>
      </c>
      <c r="BZ6" s="35">
        <f t="shared" si="8"/>
        <v>57.77</v>
      </c>
      <c r="CA6" s="34" t="str">
        <f>IF(CA7="","",IF(CA7="-","【-】","【"&amp;SUBSTITUTE(TEXT(CA7,"#,##0.00"),"-","△")&amp;"】"))</f>
        <v>【59.51】</v>
      </c>
      <c r="CB6" s="35">
        <f>IF(CB7="",NA(),CB7)</f>
        <v>577.88</v>
      </c>
      <c r="CC6" s="35">
        <f t="shared" ref="CC6:CK6" si="9">IF(CC7="",NA(),CC7)</f>
        <v>582.79</v>
      </c>
      <c r="CD6" s="35">
        <f t="shared" si="9"/>
        <v>332.67</v>
      </c>
      <c r="CE6" s="35">
        <f t="shared" si="9"/>
        <v>343.32</v>
      </c>
      <c r="CF6" s="35">
        <f t="shared" si="9"/>
        <v>328.75</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37.65</v>
      </c>
      <c r="CN6" s="35">
        <f t="shared" ref="CN6:CV6" si="10">IF(CN7="",NA(),CN7)</f>
        <v>42.45</v>
      </c>
      <c r="CO6" s="35">
        <f t="shared" si="10"/>
        <v>43.04</v>
      </c>
      <c r="CP6" s="35">
        <f t="shared" si="10"/>
        <v>43.14</v>
      </c>
      <c r="CQ6" s="35">
        <f t="shared" si="10"/>
        <v>43.33</v>
      </c>
      <c r="CR6" s="35">
        <f t="shared" si="10"/>
        <v>53.24</v>
      </c>
      <c r="CS6" s="35">
        <f t="shared" si="10"/>
        <v>52.31</v>
      </c>
      <c r="CT6" s="35">
        <f t="shared" si="10"/>
        <v>60.65</v>
      </c>
      <c r="CU6" s="35">
        <f t="shared" si="10"/>
        <v>51.75</v>
      </c>
      <c r="CV6" s="35">
        <f t="shared" si="10"/>
        <v>50.68</v>
      </c>
      <c r="CW6" s="34" t="str">
        <f>IF(CW7="","",IF(CW7="-","【-】","【"&amp;SUBSTITUTE(TEXT(CW7,"#,##0.00"),"-","△")&amp;"】"))</f>
        <v>【52.23】</v>
      </c>
      <c r="CX6" s="35">
        <f>IF(CX7="",NA(),CX7)</f>
        <v>71.98</v>
      </c>
      <c r="CY6" s="35">
        <f t="shared" ref="CY6:DG6" si="11">IF(CY7="",NA(),CY7)</f>
        <v>72.77</v>
      </c>
      <c r="CZ6" s="35">
        <f t="shared" si="11"/>
        <v>73.599999999999994</v>
      </c>
      <c r="DA6" s="35">
        <f t="shared" si="11"/>
        <v>75.13</v>
      </c>
      <c r="DB6" s="35">
        <f t="shared" si="11"/>
        <v>75.87</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63673</v>
      </c>
      <c r="D7" s="37">
        <v>47</v>
      </c>
      <c r="E7" s="37">
        <v>17</v>
      </c>
      <c r="F7" s="37">
        <v>5</v>
      </c>
      <c r="G7" s="37">
        <v>0</v>
      </c>
      <c r="H7" s="37" t="s">
        <v>99</v>
      </c>
      <c r="I7" s="37" t="s">
        <v>100</v>
      </c>
      <c r="J7" s="37" t="s">
        <v>101</v>
      </c>
      <c r="K7" s="37" t="s">
        <v>102</v>
      </c>
      <c r="L7" s="37" t="s">
        <v>103</v>
      </c>
      <c r="M7" s="37" t="s">
        <v>104</v>
      </c>
      <c r="N7" s="38" t="s">
        <v>105</v>
      </c>
      <c r="O7" s="38" t="s">
        <v>106</v>
      </c>
      <c r="P7" s="38">
        <v>41.95</v>
      </c>
      <c r="Q7" s="38">
        <v>90</v>
      </c>
      <c r="R7" s="38">
        <v>3040</v>
      </c>
      <c r="S7" s="38">
        <v>4595</v>
      </c>
      <c r="T7" s="38">
        <v>261.31</v>
      </c>
      <c r="U7" s="38">
        <v>17.579999999999998</v>
      </c>
      <c r="V7" s="38">
        <v>1902</v>
      </c>
      <c r="W7" s="38">
        <v>1.96</v>
      </c>
      <c r="X7" s="38">
        <v>970.41</v>
      </c>
      <c r="Y7" s="38">
        <v>35.97</v>
      </c>
      <c r="Z7" s="38">
        <v>37.82</v>
      </c>
      <c r="AA7" s="38">
        <v>36.15</v>
      </c>
      <c r="AB7" s="38">
        <v>38.18</v>
      </c>
      <c r="AC7" s="38">
        <v>37.39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5617.96</v>
      </c>
      <c r="BG7" s="38">
        <v>0</v>
      </c>
      <c r="BH7" s="38">
        <v>0</v>
      </c>
      <c r="BI7" s="38">
        <v>0</v>
      </c>
      <c r="BJ7" s="38">
        <v>0</v>
      </c>
      <c r="BK7" s="38">
        <v>1044.8</v>
      </c>
      <c r="BL7" s="38">
        <v>1081.8</v>
      </c>
      <c r="BM7" s="38">
        <v>974.93</v>
      </c>
      <c r="BN7" s="38">
        <v>855.8</v>
      </c>
      <c r="BO7" s="38">
        <v>789.46</v>
      </c>
      <c r="BP7" s="38">
        <v>747.76</v>
      </c>
      <c r="BQ7" s="38">
        <v>22.8</v>
      </c>
      <c r="BR7" s="38">
        <v>23.72</v>
      </c>
      <c r="BS7" s="38">
        <v>42.1</v>
      </c>
      <c r="BT7" s="38">
        <v>39.28</v>
      </c>
      <c r="BU7" s="38">
        <v>40.19</v>
      </c>
      <c r="BV7" s="38">
        <v>50.82</v>
      </c>
      <c r="BW7" s="38">
        <v>52.19</v>
      </c>
      <c r="BX7" s="38">
        <v>55.32</v>
      </c>
      <c r="BY7" s="38">
        <v>59.8</v>
      </c>
      <c r="BZ7" s="38">
        <v>57.77</v>
      </c>
      <c r="CA7" s="38">
        <v>59.51</v>
      </c>
      <c r="CB7" s="38">
        <v>577.88</v>
      </c>
      <c r="CC7" s="38">
        <v>582.79</v>
      </c>
      <c r="CD7" s="38">
        <v>332.67</v>
      </c>
      <c r="CE7" s="38">
        <v>343.32</v>
      </c>
      <c r="CF7" s="38">
        <v>328.75</v>
      </c>
      <c r="CG7" s="38">
        <v>300.52</v>
      </c>
      <c r="CH7" s="38">
        <v>296.14</v>
      </c>
      <c r="CI7" s="38">
        <v>283.17</v>
      </c>
      <c r="CJ7" s="38">
        <v>263.76</v>
      </c>
      <c r="CK7" s="38">
        <v>274.35000000000002</v>
      </c>
      <c r="CL7" s="38">
        <v>261.45999999999998</v>
      </c>
      <c r="CM7" s="38">
        <v>37.65</v>
      </c>
      <c r="CN7" s="38">
        <v>42.45</v>
      </c>
      <c r="CO7" s="38">
        <v>43.04</v>
      </c>
      <c r="CP7" s="38">
        <v>43.14</v>
      </c>
      <c r="CQ7" s="38">
        <v>43.33</v>
      </c>
      <c r="CR7" s="38">
        <v>53.24</v>
      </c>
      <c r="CS7" s="38">
        <v>52.31</v>
      </c>
      <c r="CT7" s="38">
        <v>60.65</v>
      </c>
      <c r="CU7" s="38">
        <v>51.75</v>
      </c>
      <c r="CV7" s="38">
        <v>50.68</v>
      </c>
      <c r="CW7" s="38">
        <v>52.23</v>
      </c>
      <c r="CX7" s="38">
        <v>71.98</v>
      </c>
      <c r="CY7" s="38">
        <v>72.77</v>
      </c>
      <c r="CZ7" s="38">
        <v>73.599999999999994</v>
      </c>
      <c r="DA7" s="38">
        <v>75.13</v>
      </c>
      <c r="DB7" s="38">
        <v>75.87</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2020-02-04T05:15:25Z</cp:lastPrinted>
  <dcterms:created xsi:type="dcterms:W3CDTF">2019-12-05T05:16:42Z</dcterms:created>
  <dcterms:modified xsi:type="dcterms:W3CDTF">2020-02-07T01:37:50Z</dcterms:modified>
  <cp:category/>
</cp:coreProperties>
</file>