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M6cZGn3nybVZ6yiDxqpbirZjhHX4lLXuOAx8E41Mmw3bF2NpOJ9H5NKLlndKVCNOTPvPtOk0GFB5AM5zw+/4LA==" workbookSaltValue="1GuYKqkxamGinXl8+ZhbOA=="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T10" i="4"/>
  <c r="AL10" i="4"/>
  <c r="AD10" i="4"/>
  <c r="W10" i="4"/>
  <c r="I10" i="4"/>
  <c r="BB8" i="4"/>
  <c r="AL8" i="4"/>
  <c r="P8" i="4"/>
  <c r="I8"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<sst xmlns="http://schemas.openxmlformats.org/spreadsheetml/2006/main" count="228" uniqueCount="114">
  <si>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</si>
  <si>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</si>
  <si>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</si>
  <si>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</si>
  <si>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</si>
  <si>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</si>
  <si>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</si>
  <si>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</si>
  <si>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</si>
  <si>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</si>
  <si>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</si>
  <si>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</si>
  <si>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</si>
  <si>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</si>
  <si>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</si>
  <si>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</si>
  <si>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</si>
  <si>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</si>
  <si>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</si>
  <si>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</si>
  <si>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</si>
  <si>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</si>
  <si>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</si>
  <si>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</si>
  <si>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</si>
  <si>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</si>
  <si>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</si>
  <si>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</si>
  <si>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</si>
  <si>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</si>
  <si>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</si>
  <si>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</si>
  <si>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</si>
  <si>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</si>
  <si>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</si>
  <si>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</si>
  <si>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</si>
  <si>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</si>
  <si>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</si>
  <si>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</si>
  <si>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</si>
  <si>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</si>
  <si>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</si>
  <si>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</si>
  <si>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</si>
  <si>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</si>
  <si>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</si>
  <si>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</si>
  <si>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</si>
  <si>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</si>
  <si>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</si>
  <si>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</si>
  <si>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</si>
  <si>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</si>
  <si>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</si>
  <si>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</si>
  <si>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</si>
  <si>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</si>
  <si>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</si>
  <si>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</si>
  <si>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</si>
  <si>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</si>
  <si>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</si>
  <si>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</si>
  <si>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</si>
  <si>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</si>
  <si>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</si>
  <si>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</si>
  <si>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</si>
  <si>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</si>
  <si>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</si>
  <si>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</si>
  <si>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</si>
  <si>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</si>
  <si>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</si>
  <si>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</si>
  <si>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</si>
  <si>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</si>
  <si>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</si>
  <si>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</si>
  <si>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</si>
  <si>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</si>
  <si>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</si>
  <si>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</si>
  <si>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</si>
  <si>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</si>
  <si>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</si>
  <si>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</si>
  <si>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</si>
  <si>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</si>
  <si>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</si>
  <si>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</si>
  <si>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</si>
  <si>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</si>
  <si>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</si>
  <si>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</si>
  <si>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</si>
  <si>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</si>
  <si>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遊佐町</t>
  </si>
  <si>
    <t>法非適用</t>
  </si>
  <si>
    <t>下水道事業</t>
  </si>
  <si>
    <t>簡易排水</t>
  </si>
  <si>
    <t>J2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</si>
  <si>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</si>
  <si>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</si>
  <si>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</si>
  <si>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</si>
  <si>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</si>
  <si>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</si>
  <si>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</si>
  <si>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</si>
  <si>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①昨年度は繰越事業があったことにより100％を下回ったが、今年度は100％に回復した。
④企業債残高はなし。
⑤経費回収率については、汚水処理費の減により昨年度より向上したが100％を下回っている。類似団体と比較して高い数値となった。
⑥汚水処理原価については、修繕がなかったため汚水処理費が減少し昨年度より低い数値となった。類似団体と比較しても低い数値となっている。
⑦施設利用率については、昨年度と同率で低い数値となり、類似団体と比較しても低い数値で推移している。
⑧水洗化率については、100％で推移している。</t>
    <rPh sb="1" eb="4">
      <t>サクネンド</t>
    </rPh>
    <rPh sb="5" eb="7">
      <t>クリコシ</t>
    </rPh>
    <rPh sb="7" eb="9">
      <t>ジギョウ</t>
    </rPh>
    <rPh sb="23" eb="25">
      <t>シタマワ</t>
    </rPh>
    <rPh sb="29" eb="32">
      <t>コンネンド</t>
    </rPh>
    <rPh sb="38" eb="40">
      <t>カイフク</t>
    </rPh>
    <rPh sb="45" eb="47">
      <t>キギョウ</t>
    </rPh>
    <rPh sb="47" eb="48">
      <t>サイ</t>
    </rPh>
    <rPh sb="48" eb="50">
      <t>ザンダカ</t>
    </rPh>
    <rPh sb="56" eb="58">
      <t>ケイヒ</t>
    </rPh>
    <rPh sb="58" eb="60">
      <t>カイシュウ</t>
    </rPh>
    <rPh sb="60" eb="61">
      <t>リツ</t>
    </rPh>
    <rPh sb="67" eb="69">
      <t>オスイ</t>
    </rPh>
    <rPh sb="69" eb="71">
      <t>ショリ</t>
    </rPh>
    <rPh sb="71" eb="72">
      <t>ヒ</t>
    </rPh>
    <rPh sb="73" eb="74">
      <t>ゲン</t>
    </rPh>
    <rPh sb="77" eb="80">
      <t>サクネンド</t>
    </rPh>
    <rPh sb="82" eb="84">
      <t>コウジョウ</t>
    </rPh>
    <rPh sb="92" eb="94">
      <t>シタマワ</t>
    </rPh>
    <rPh sb="99" eb="101">
      <t>ルイジ</t>
    </rPh>
    <rPh sb="101" eb="103">
      <t>ダンタイ</t>
    </rPh>
    <rPh sb="104" eb="106">
      <t>ヒカク</t>
    </rPh>
    <rPh sb="108" eb="109">
      <t>タカ</t>
    </rPh>
    <rPh sb="110" eb="112">
      <t>スウチ</t>
    </rPh>
    <rPh sb="119" eb="121">
      <t>オスイ</t>
    </rPh>
    <rPh sb="121" eb="123">
      <t>ショリ</t>
    </rPh>
    <rPh sb="123" eb="125">
      <t>ゲンカ</t>
    </rPh>
    <rPh sb="131" eb="133">
      <t>シュウゼン</t>
    </rPh>
    <rPh sb="140" eb="142">
      <t>オスイ</t>
    </rPh>
    <rPh sb="142" eb="144">
      <t>ショリ</t>
    </rPh>
    <rPh sb="144" eb="145">
      <t>ヒ</t>
    </rPh>
    <rPh sb="146" eb="148">
      <t>ゲンショウ</t>
    </rPh>
    <rPh sb="149" eb="152">
      <t>サクネンド</t>
    </rPh>
    <rPh sb="154" eb="155">
      <t>ヒク</t>
    </rPh>
    <rPh sb="156" eb="158">
      <t>スウチ</t>
    </rPh>
    <rPh sb="163" eb="165">
      <t>ルイジ</t>
    </rPh>
    <rPh sb="165" eb="167">
      <t>ダンタイ</t>
    </rPh>
    <rPh sb="168" eb="170">
      <t>ヒカク</t>
    </rPh>
    <rPh sb="173" eb="174">
      <t>ヒク</t>
    </rPh>
    <rPh sb="175" eb="177">
      <t>スウチ</t>
    </rPh>
    <rPh sb="186" eb="188">
      <t>シセツ</t>
    </rPh>
    <rPh sb="188" eb="191">
      <t>リヨウリツ</t>
    </rPh>
    <rPh sb="197" eb="200">
      <t>サクネンド</t>
    </rPh>
    <rPh sb="201" eb="203">
      <t>ドウリツ</t>
    </rPh>
    <rPh sb="204" eb="205">
      <t>ヒク</t>
    </rPh>
    <rPh sb="206" eb="208">
      <t>スウチ</t>
    </rPh>
    <rPh sb="212" eb="216">
      <t>ルイジダンタイ</t>
    </rPh>
    <rPh sb="217" eb="219">
      <t>ヒカク</t>
    </rPh>
    <rPh sb="222" eb="223">
      <t>ヒク</t>
    </rPh>
    <rPh sb="224" eb="226">
      <t>スウチ</t>
    </rPh>
    <rPh sb="227" eb="229">
      <t>スイイ</t>
    </rPh>
    <rPh sb="236" eb="239">
      <t>スイセンカ</t>
    </rPh>
    <rPh sb="239" eb="240">
      <t>リツ</t>
    </rPh>
    <rPh sb="251" eb="253">
      <t>スイイ</t>
    </rPh>
    <phoneticPr fontId="4"/>
  </si>
  <si>
    <t>　管渠の更新等については未着手である。法定耐用年数が経過するまで期間があるが、計画的な更新について検討が必要である。</t>
    <rPh sb="1" eb="3">
      <t>カンキョ</t>
    </rPh>
    <rPh sb="4" eb="6">
      <t>コウシン</t>
    </rPh>
    <rPh sb="6" eb="7">
      <t>トウ</t>
    </rPh>
    <rPh sb="12" eb="15">
      <t>ミチャクシュ</t>
    </rPh>
    <rPh sb="19" eb="21">
      <t>ホウテイ</t>
    </rPh>
    <rPh sb="21" eb="23">
      <t>タイヨウ</t>
    </rPh>
    <rPh sb="23" eb="25">
      <t>ネンスウ</t>
    </rPh>
    <rPh sb="26" eb="28">
      <t>ケイカ</t>
    </rPh>
    <rPh sb="32" eb="34">
      <t>キカン</t>
    </rPh>
    <rPh sb="39" eb="42">
      <t>ケイカクテキ</t>
    </rPh>
    <rPh sb="43" eb="45">
      <t>コウシン</t>
    </rPh>
    <rPh sb="49" eb="51">
      <t>ケントウ</t>
    </rPh>
    <rPh sb="52" eb="54">
      <t>ヒツヨウ</t>
    </rPh>
    <phoneticPr fontId="4"/>
  </si>
  <si>
    <t>　収益的収支比率は100％であるが、経費回収率は100％を大きく下回っており一般会計繰入金に頼らざるを得ない状況が続いている。使用料で回収すべき経費を使用料で賄えておらず、経営が安定しているとは言いがたい状況である。水洗化率が100％であるため大幅な使用料収入の増加は見込めないが、必要経費をできるだけ抑えながら収納率向上に向けた対策に取組み、経営改善を図る必要がある。</t>
    <rPh sb="1" eb="4">
      <t>シュウエキテキ</t>
    </rPh>
    <rPh sb="4" eb="6">
      <t>シュウシ</t>
    </rPh>
    <rPh sb="6" eb="8">
      <t>ヒリツ</t>
    </rPh>
    <rPh sb="18" eb="20">
      <t>ケイヒ</t>
    </rPh>
    <rPh sb="20" eb="22">
      <t>カイシュウ</t>
    </rPh>
    <rPh sb="22" eb="23">
      <t>リツ</t>
    </rPh>
    <rPh sb="29" eb="30">
      <t>オオ</t>
    </rPh>
    <rPh sb="32" eb="34">
      <t>シタマワ</t>
    </rPh>
    <rPh sb="38" eb="40">
      <t>イッパン</t>
    </rPh>
    <rPh sb="40" eb="42">
      <t>カイケイ</t>
    </rPh>
    <rPh sb="42" eb="44">
      <t>クリイレ</t>
    </rPh>
    <rPh sb="44" eb="45">
      <t>キン</t>
    </rPh>
    <rPh sb="46" eb="47">
      <t>タヨ</t>
    </rPh>
    <rPh sb="51" eb="52">
      <t>エ</t>
    </rPh>
    <rPh sb="54" eb="56">
      <t>ジョウキョウ</t>
    </rPh>
    <rPh sb="57" eb="58">
      <t>ツヅ</t>
    </rPh>
    <rPh sb="63" eb="66">
      <t>シヨウリョウ</t>
    </rPh>
    <rPh sb="67" eb="69">
      <t>カイシュウ</t>
    </rPh>
    <rPh sb="72" eb="74">
      <t>ケイヒ</t>
    </rPh>
    <rPh sb="75" eb="78">
      <t>シヨウリョウ</t>
    </rPh>
    <rPh sb="79" eb="80">
      <t>マカナ</t>
    </rPh>
    <rPh sb="86" eb="88">
      <t>ケイエイ</t>
    </rPh>
    <rPh sb="89" eb="91">
      <t>アンテイ</t>
    </rPh>
    <rPh sb="97" eb="98">
      <t>イ</t>
    </rPh>
    <rPh sb="102" eb="104">
      <t>ジョウキョウ</t>
    </rPh>
    <rPh sb="108" eb="111">
      <t>スイセンカ</t>
    </rPh>
    <rPh sb="111" eb="112">
      <t>リツ</t>
    </rPh>
    <rPh sb="122" eb="124">
      <t>オオハバ</t>
    </rPh>
    <rPh sb="125" eb="128">
      <t>シヨウリョウ</t>
    </rPh>
    <rPh sb="128" eb="130">
      <t>シュウニュウ</t>
    </rPh>
    <rPh sb="131" eb="133">
      <t>ゾウカ</t>
    </rPh>
    <rPh sb="134" eb="136">
      <t>ミコ</t>
    </rPh>
    <rPh sb="141" eb="143">
      <t>ヒツヨウ</t>
    </rPh>
    <rPh sb="143" eb="145">
      <t>ケイヒ</t>
    </rPh>
    <rPh sb="151" eb="152">
      <t>オサ</t>
    </rPh>
    <rPh sb="156" eb="158">
      <t>シュウノウ</t>
    </rPh>
    <rPh sb="158" eb="159">
      <t>リツ</t>
    </rPh>
    <rPh sb="159" eb="161">
      <t>コウジョウ</t>
    </rPh>
    <rPh sb="162" eb="163">
      <t>ム</t>
    </rPh>
    <rPh sb="165" eb="167">
      <t>タイサク</t>
    </rPh>
    <rPh sb="168" eb="170">
      <t>トリク</t>
    </rPh>
    <rPh sb="172" eb="174">
      <t>ケイエイ</t>
    </rPh>
    <rPh sb="174" eb="176">
      <t>カイゼン</t>
    </rPh>
    <rPh sb="177" eb="178">
      <t>ハカ</t>
    </rPh>
    <rPh sb="179" eb="181">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</si>
</sst>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EC8-42C1-8DA0-261A55076F70}"/>
            </c:ext>
          </c:extLst>
        </c:ser>
        <c:dLbls>
          <c:showLegendKey val="0"/>
          <c:showVal val="0"/>
          <c:showCatName val="0"/>
          <c:showSerName val="0"/>
          <c:showPercent val="0"/>
          <c:showBubbleSize val="0"/>
        </c:dLbls>
        <c:gapWidth val="150"/>
        <c:axId val="130685952"/>
        <c:axId val="130696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AEC8-42C1-8DA0-261A55076F70}"/>
            </c:ext>
          </c:extLst>
        </c:ser>
        <c:dLbls>
          <c:showLegendKey val="0"/>
          <c:showVal val="0"/>
          <c:showCatName val="0"/>
          <c:showSerName val="0"/>
          <c:showPercent val="0"/>
          <c:showBubbleSize val="0"/>
        </c:dLbls>
        <c:marker val="1"/>
        <c:smooth val="0"/>
        <c:axId val="130685952"/>
        <c:axId val="130696320"/>
      </c:lineChart>
      <c:dateAx>
        <c:axId val="130685952"/>
        <c:scaling>
          <c:orientation val="minMax"/>
        </c:scaling>
        <c:delete val="1"/>
        <c:axPos val="b"/>
        <c:numFmt formatCode="ge" sourceLinked="1"/>
        <c:majorTickMark val="none"/>
        <c:minorTickMark val="none"/>
        <c:tickLblPos val="none"/>
        <c:crossAx val="130696320"/>
        <c:crosses val="autoZero"/>
        <c:auto val="1"/>
        <c:lblOffset val="100"/>
        <c:baseTimeUnit val="years"/>
      </c:dateAx>
      <c:valAx>
        <c:axId val="130696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0685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26.92</c:v>
                </c:pt>
                <c:pt idx="1">
                  <c:v>26.92</c:v>
                </c:pt>
                <c:pt idx="2">
                  <c:v>26.92</c:v>
                </c:pt>
                <c:pt idx="3">
                  <c:v>23.08</c:v>
                </c:pt>
                <c:pt idx="4">
                  <c:v>23.08</c:v>
                </c:pt>
              </c:numCache>
            </c:numRef>
          </c:val>
          <c:extLst xmlns:c16r2="http://schemas.microsoft.com/office/drawing/2015/06/chart">
            <c:ext xmlns:c16="http://schemas.microsoft.com/office/drawing/2014/chart" uri="{C3380CC4-5D6E-409C-BE32-E72D297353CC}">
              <c16:uniqueId val="{00000000-38AD-4361-8E54-9B38F90514B9}"/>
            </c:ext>
          </c:extLst>
        </c:ser>
        <c:dLbls>
          <c:showLegendKey val="0"/>
          <c:showVal val="0"/>
          <c:showCatName val="0"/>
          <c:showSerName val="0"/>
          <c:showPercent val="0"/>
          <c:showBubbleSize val="0"/>
        </c:dLbls>
        <c:gapWidth val="150"/>
        <c:axId val="132344832"/>
        <c:axId val="132355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28.81</c:v>
                </c:pt>
                <c:pt idx="1">
                  <c:v>27.46</c:v>
                </c:pt>
                <c:pt idx="2">
                  <c:v>27.55</c:v>
                </c:pt>
                <c:pt idx="3">
                  <c:v>27.26</c:v>
                </c:pt>
                <c:pt idx="4">
                  <c:v>27.09</c:v>
                </c:pt>
              </c:numCache>
            </c:numRef>
          </c:val>
          <c:smooth val="0"/>
          <c:extLst xmlns:c16r2="http://schemas.microsoft.com/office/drawing/2015/06/chart">
            <c:ext xmlns:c16="http://schemas.microsoft.com/office/drawing/2014/chart" uri="{C3380CC4-5D6E-409C-BE32-E72D297353CC}">
              <c16:uniqueId val="{00000001-38AD-4361-8E54-9B38F90514B9}"/>
            </c:ext>
          </c:extLst>
        </c:ser>
        <c:dLbls>
          <c:showLegendKey val="0"/>
          <c:showVal val="0"/>
          <c:showCatName val="0"/>
          <c:showSerName val="0"/>
          <c:showPercent val="0"/>
          <c:showBubbleSize val="0"/>
        </c:dLbls>
        <c:marker val="1"/>
        <c:smooth val="0"/>
        <c:axId val="132344832"/>
        <c:axId val="132355200"/>
      </c:lineChart>
      <c:dateAx>
        <c:axId val="132344832"/>
        <c:scaling>
          <c:orientation val="minMax"/>
        </c:scaling>
        <c:delete val="1"/>
        <c:axPos val="b"/>
        <c:numFmt formatCode="ge" sourceLinked="1"/>
        <c:majorTickMark val="none"/>
        <c:minorTickMark val="none"/>
        <c:tickLblPos val="none"/>
        <c:crossAx val="132355200"/>
        <c:crosses val="autoZero"/>
        <c:auto val="1"/>
        <c:lblOffset val="100"/>
        <c:baseTimeUnit val="years"/>
      </c:dateAx>
      <c:valAx>
        <c:axId val="132355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344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BA23-49F7-85CD-797BCDC3597E}"/>
            </c:ext>
          </c:extLst>
        </c:ser>
        <c:dLbls>
          <c:showLegendKey val="0"/>
          <c:showVal val="0"/>
          <c:showCatName val="0"/>
          <c:showSerName val="0"/>
          <c:showPercent val="0"/>
          <c:showBubbleSize val="0"/>
        </c:dLbls>
        <c:gapWidth val="150"/>
        <c:axId val="132382080"/>
        <c:axId val="1323842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95.8</c:v>
                </c:pt>
                <c:pt idx="1">
                  <c:v>94.81</c:v>
                </c:pt>
                <c:pt idx="2">
                  <c:v>94.87</c:v>
                </c:pt>
                <c:pt idx="3">
                  <c:v>94.93</c:v>
                </c:pt>
                <c:pt idx="4">
                  <c:v>95.1</c:v>
                </c:pt>
              </c:numCache>
            </c:numRef>
          </c:val>
          <c:smooth val="0"/>
          <c:extLst xmlns:c16r2="http://schemas.microsoft.com/office/drawing/2015/06/chart">
            <c:ext xmlns:c16="http://schemas.microsoft.com/office/drawing/2014/chart" uri="{C3380CC4-5D6E-409C-BE32-E72D297353CC}">
              <c16:uniqueId val="{00000001-BA23-49F7-85CD-797BCDC3597E}"/>
            </c:ext>
          </c:extLst>
        </c:ser>
        <c:dLbls>
          <c:showLegendKey val="0"/>
          <c:showVal val="0"/>
          <c:showCatName val="0"/>
          <c:showSerName val="0"/>
          <c:showPercent val="0"/>
          <c:showBubbleSize val="0"/>
        </c:dLbls>
        <c:marker val="1"/>
        <c:smooth val="0"/>
        <c:axId val="132382080"/>
        <c:axId val="132384256"/>
      </c:lineChart>
      <c:dateAx>
        <c:axId val="132382080"/>
        <c:scaling>
          <c:orientation val="minMax"/>
        </c:scaling>
        <c:delete val="1"/>
        <c:axPos val="b"/>
        <c:numFmt formatCode="ge" sourceLinked="1"/>
        <c:majorTickMark val="none"/>
        <c:minorTickMark val="none"/>
        <c:tickLblPos val="none"/>
        <c:crossAx val="132384256"/>
        <c:crosses val="autoZero"/>
        <c:auto val="1"/>
        <c:lblOffset val="100"/>
        <c:baseTimeUnit val="years"/>
      </c:dateAx>
      <c:valAx>
        <c:axId val="132384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382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100</c:v>
                </c:pt>
                <c:pt idx="1">
                  <c:v>100</c:v>
                </c:pt>
                <c:pt idx="2">
                  <c:v>100</c:v>
                </c:pt>
                <c:pt idx="3">
                  <c:v>98.03</c:v>
                </c:pt>
                <c:pt idx="4">
                  <c:v>100</c:v>
                </c:pt>
              </c:numCache>
            </c:numRef>
          </c:val>
          <c:extLst xmlns:c16r2="http://schemas.microsoft.com/office/drawing/2015/06/chart">
            <c:ext xmlns:c16="http://schemas.microsoft.com/office/drawing/2014/chart" uri="{C3380CC4-5D6E-409C-BE32-E72D297353CC}">
              <c16:uniqueId val="{00000000-89D7-41E6-88A1-726727EFB871}"/>
            </c:ext>
          </c:extLst>
        </c:ser>
        <c:dLbls>
          <c:showLegendKey val="0"/>
          <c:showVal val="0"/>
          <c:showCatName val="0"/>
          <c:showSerName val="0"/>
          <c:showPercent val="0"/>
          <c:showBubbleSize val="0"/>
        </c:dLbls>
        <c:gapWidth val="150"/>
        <c:axId val="130628992"/>
        <c:axId val="1306598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9D7-41E6-88A1-726727EFB871}"/>
            </c:ext>
          </c:extLst>
        </c:ser>
        <c:dLbls>
          <c:showLegendKey val="0"/>
          <c:showVal val="0"/>
          <c:showCatName val="0"/>
          <c:showSerName val="0"/>
          <c:showPercent val="0"/>
          <c:showBubbleSize val="0"/>
        </c:dLbls>
        <c:marker val="1"/>
        <c:smooth val="0"/>
        <c:axId val="130628992"/>
        <c:axId val="130659840"/>
      </c:lineChart>
      <c:dateAx>
        <c:axId val="130628992"/>
        <c:scaling>
          <c:orientation val="minMax"/>
        </c:scaling>
        <c:delete val="1"/>
        <c:axPos val="b"/>
        <c:numFmt formatCode="ge" sourceLinked="1"/>
        <c:majorTickMark val="none"/>
        <c:minorTickMark val="none"/>
        <c:tickLblPos val="none"/>
        <c:crossAx val="130659840"/>
        <c:crosses val="autoZero"/>
        <c:auto val="1"/>
        <c:lblOffset val="100"/>
        <c:baseTimeUnit val="years"/>
      </c:dateAx>
      <c:valAx>
        <c:axId val="130659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0628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AD7-4C74-9D51-1B9C34F5E3F2}"/>
            </c:ext>
          </c:extLst>
        </c:ser>
        <c:dLbls>
          <c:showLegendKey val="0"/>
          <c:showVal val="0"/>
          <c:showCatName val="0"/>
          <c:showSerName val="0"/>
          <c:showPercent val="0"/>
          <c:showBubbleSize val="0"/>
        </c:dLbls>
        <c:gapWidth val="150"/>
        <c:axId val="130867200"/>
        <c:axId val="130869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AD7-4C74-9D51-1B9C34F5E3F2}"/>
            </c:ext>
          </c:extLst>
        </c:ser>
        <c:dLbls>
          <c:showLegendKey val="0"/>
          <c:showVal val="0"/>
          <c:showCatName val="0"/>
          <c:showSerName val="0"/>
          <c:showPercent val="0"/>
          <c:showBubbleSize val="0"/>
        </c:dLbls>
        <c:marker val="1"/>
        <c:smooth val="0"/>
        <c:axId val="130867200"/>
        <c:axId val="130869120"/>
      </c:lineChart>
      <c:dateAx>
        <c:axId val="130867200"/>
        <c:scaling>
          <c:orientation val="minMax"/>
        </c:scaling>
        <c:delete val="1"/>
        <c:axPos val="b"/>
        <c:numFmt formatCode="ge" sourceLinked="1"/>
        <c:majorTickMark val="none"/>
        <c:minorTickMark val="none"/>
        <c:tickLblPos val="none"/>
        <c:crossAx val="130869120"/>
        <c:crosses val="autoZero"/>
        <c:auto val="1"/>
        <c:lblOffset val="100"/>
        <c:baseTimeUnit val="years"/>
      </c:dateAx>
      <c:valAx>
        <c:axId val="130869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0867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DD9-4483-BFEF-D823F1407547}"/>
            </c:ext>
          </c:extLst>
        </c:ser>
        <c:dLbls>
          <c:showLegendKey val="0"/>
          <c:showVal val="0"/>
          <c:showCatName val="0"/>
          <c:showSerName val="0"/>
          <c:showPercent val="0"/>
          <c:showBubbleSize val="0"/>
        </c:dLbls>
        <c:gapWidth val="150"/>
        <c:axId val="131303296"/>
        <c:axId val="131305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DD9-4483-BFEF-D823F1407547}"/>
            </c:ext>
          </c:extLst>
        </c:ser>
        <c:dLbls>
          <c:showLegendKey val="0"/>
          <c:showVal val="0"/>
          <c:showCatName val="0"/>
          <c:showSerName val="0"/>
          <c:showPercent val="0"/>
          <c:showBubbleSize val="0"/>
        </c:dLbls>
        <c:marker val="1"/>
        <c:smooth val="0"/>
        <c:axId val="131303296"/>
        <c:axId val="131305472"/>
      </c:lineChart>
      <c:dateAx>
        <c:axId val="131303296"/>
        <c:scaling>
          <c:orientation val="minMax"/>
        </c:scaling>
        <c:delete val="1"/>
        <c:axPos val="b"/>
        <c:numFmt formatCode="ge" sourceLinked="1"/>
        <c:majorTickMark val="none"/>
        <c:minorTickMark val="none"/>
        <c:tickLblPos val="none"/>
        <c:crossAx val="131305472"/>
        <c:crosses val="autoZero"/>
        <c:auto val="1"/>
        <c:lblOffset val="100"/>
        <c:baseTimeUnit val="years"/>
      </c:dateAx>
      <c:valAx>
        <c:axId val="131305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1303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E5E-4C04-B5BF-6907D8DC6F44}"/>
            </c:ext>
          </c:extLst>
        </c:ser>
        <c:dLbls>
          <c:showLegendKey val="0"/>
          <c:showVal val="0"/>
          <c:showCatName val="0"/>
          <c:showSerName val="0"/>
          <c:showPercent val="0"/>
          <c:showBubbleSize val="0"/>
        </c:dLbls>
        <c:gapWidth val="150"/>
        <c:axId val="132131456"/>
        <c:axId val="132150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E5E-4C04-B5BF-6907D8DC6F44}"/>
            </c:ext>
          </c:extLst>
        </c:ser>
        <c:dLbls>
          <c:showLegendKey val="0"/>
          <c:showVal val="0"/>
          <c:showCatName val="0"/>
          <c:showSerName val="0"/>
          <c:showPercent val="0"/>
          <c:showBubbleSize val="0"/>
        </c:dLbls>
        <c:marker val="1"/>
        <c:smooth val="0"/>
        <c:axId val="132131456"/>
        <c:axId val="132150016"/>
      </c:lineChart>
      <c:dateAx>
        <c:axId val="132131456"/>
        <c:scaling>
          <c:orientation val="minMax"/>
        </c:scaling>
        <c:delete val="1"/>
        <c:axPos val="b"/>
        <c:numFmt formatCode="ge" sourceLinked="1"/>
        <c:majorTickMark val="none"/>
        <c:minorTickMark val="none"/>
        <c:tickLblPos val="none"/>
        <c:crossAx val="132150016"/>
        <c:crosses val="autoZero"/>
        <c:auto val="1"/>
        <c:lblOffset val="100"/>
        <c:baseTimeUnit val="years"/>
      </c:dateAx>
      <c:valAx>
        <c:axId val="132150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131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921-4A39-BAC8-E444B534D596}"/>
            </c:ext>
          </c:extLst>
        </c:ser>
        <c:dLbls>
          <c:showLegendKey val="0"/>
          <c:showVal val="0"/>
          <c:showCatName val="0"/>
          <c:showSerName val="0"/>
          <c:showPercent val="0"/>
          <c:showBubbleSize val="0"/>
        </c:dLbls>
        <c:gapWidth val="150"/>
        <c:axId val="132184704"/>
        <c:axId val="132183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921-4A39-BAC8-E444B534D596}"/>
            </c:ext>
          </c:extLst>
        </c:ser>
        <c:dLbls>
          <c:showLegendKey val="0"/>
          <c:showVal val="0"/>
          <c:showCatName val="0"/>
          <c:showSerName val="0"/>
          <c:showPercent val="0"/>
          <c:showBubbleSize val="0"/>
        </c:dLbls>
        <c:marker val="1"/>
        <c:smooth val="0"/>
        <c:axId val="132184704"/>
        <c:axId val="132183936"/>
      </c:lineChart>
      <c:dateAx>
        <c:axId val="132184704"/>
        <c:scaling>
          <c:orientation val="minMax"/>
        </c:scaling>
        <c:delete val="1"/>
        <c:axPos val="b"/>
        <c:numFmt formatCode="ge" sourceLinked="1"/>
        <c:majorTickMark val="none"/>
        <c:minorTickMark val="none"/>
        <c:tickLblPos val="none"/>
        <c:crossAx val="132183936"/>
        <c:crosses val="autoZero"/>
        <c:auto val="1"/>
        <c:lblOffset val="100"/>
        <c:baseTimeUnit val="years"/>
      </c:dateAx>
      <c:valAx>
        <c:axId val="132183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184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EAC-4B3D-8943-CBF9EC49CFF3}"/>
            </c:ext>
          </c:extLst>
        </c:ser>
        <c:dLbls>
          <c:showLegendKey val="0"/>
          <c:showVal val="0"/>
          <c:showCatName val="0"/>
          <c:showSerName val="0"/>
          <c:showPercent val="0"/>
          <c:showBubbleSize val="0"/>
        </c:dLbls>
        <c:gapWidth val="150"/>
        <c:axId val="132008192"/>
        <c:axId val="132022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163.30000000000001</c:v>
                </c:pt>
                <c:pt idx="1">
                  <c:v>332.28</c:v>
                </c:pt>
                <c:pt idx="2">
                  <c:v>274.07</c:v>
                </c:pt>
                <c:pt idx="3">
                  <c:v>243.02</c:v>
                </c:pt>
                <c:pt idx="4">
                  <c:v>196.19</c:v>
                </c:pt>
              </c:numCache>
            </c:numRef>
          </c:val>
          <c:smooth val="0"/>
          <c:extLst xmlns:c16r2="http://schemas.microsoft.com/office/drawing/2015/06/chart">
            <c:ext xmlns:c16="http://schemas.microsoft.com/office/drawing/2014/chart" uri="{C3380CC4-5D6E-409C-BE32-E72D297353CC}">
              <c16:uniqueId val="{00000001-EEAC-4B3D-8943-CBF9EC49CFF3}"/>
            </c:ext>
          </c:extLst>
        </c:ser>
        <c:dLbls>
          <c:showLegendKey val="0"/>
          <c:showVal val="0"/>
          <c:showCatName val="0"/>
          <c:showSerName val="0"/>
          <c:showPercent val="0"/>
          <c:showBubbleSize val="0"/>
        </c:dLbls>
        <c:marker val="1"/>
        <c:smooth val="0"/>
        <c:axId val="132008192"/>
        <c:axId val="132022656"/>
      </c:lineChart>
      <c:dateAx>
        <c:axId val="132008192"/>
        <c:scaling>
          <c:orientation val="minMax"/>
        </c:scaling>
        <c:delete val="1"/>
        <c:axPos val="b"/>
        <c:numFmt formatCode="ge" sourceLinked="1"/>
        <c:majorTickMark val="none"/>
        <c:minorTickMark val="none"/>
        <c:tickLblPos val="none"/>
        <c:crossAx val="132022656"/>
        <c:crosses val="autoZero"/>
        <c:auto val="1"/>
        <c:lblOffset val="100"/>
        <c:baseTimeUnit val="years"/>
      </c:dateAx>
      <c:valAx>
        <c:axId val="132022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008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53.96</c:v>
                </c:pt>
                <c:pt idx="1">
                  <c:v>44.98</c:v>
                </c:pt>
                <c:pt idx="2">
                  <c:v>53.58</c:v>
                </c:pt>
                <c:pt idx="3">
                  <c:v>39.770000000000003</c:v>
                </c:pt>
                <c:pt idx="4">
                  <c:v>54.76</c:v>
                </c:pt>
              </c:numCache>
            </c:numRef>
          </c:val>
          <c:extLst xmlns:c16r2="http://schemas.microsoft.com/office/drawing/2015/06/chart">
            <c:ext xmlns:c16="http://schemas.microsoft.com/office/drawing/2014/chart" uri="{C3380CC4-5D6E-409C-BE32-E72D297353CC}">
              <c16:uniqueId val="{00000000-324E-4A50-BF6F-A3F26C0A05B9}"/>
            </c:ext>
          </c:extLst>
        </c:ser>
        <c:dLbls>
          <c:showLegendKey val="0"/>
          <c:showVal val="0"/>
          <c:showCatName val="0"/>
          <c:showSerName val="0"/>
          <c:showPercent val="0"/>
          <c:showBubbleSize val="0"/>
        </c:dLbls>
        <c:gapWidth val="150"/>
        <c:axId val="132262144"/>
        <c:axId val="132268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39.99</c:v>
                </c:pt>
                <c:pt idx="1">
                  <c:v>35.83</c:v>
                </c:pt>
                <c:pt idx="2">
                  <c:v>37.06</c:v>
                </c:pt>
                <c:pt idx="3">
                  <c:v>41.35</c:v>
                </c:pt>
                <c:pt idx="4">
                  <c:v>39.07</c:v>
                </c:pt>
              </c:numCache>
            </c:numRef>
          </c:val>
          <c:smooth val="0"/>
          <c:extLst xmlns:c16r2="http://schemas.microsoft.com/office/drawing/2015/06/chart">
            <c:ext xmlns:c16="http://schemas.microsoft.com/office/drawing/2014/chart" uri="{C3380CC4-5D6E-409C-BE32-E72D297353CC}">
              <c16:uniqueId val="{00000001-324E-4A50-BF6F-A3F26C0A05B9}"/>
            </c:ext>
          </c:extLst>
        </c:ser>
        <c:dLbls>
          <c:showLegendKey val="0"/>
          <c:showVal val="0"/>
          <c:showCatName val="0"/>
          <c:showSerName val="0"/>
          <c:showPercent val="0"/>
          <c:showBubbleSize val="0"/>
        </c:dLbls>
        <c:marker val="1"/>
        <c:smooth val="0"/>
        <c:axId val="132262144"/>
        <c:axId val="132268416"/>
      </c:lineChart>
      <c:dateAx>
        <c:axId val="132262144"/>
        <c:scaling>
          <c:orientation val="minMax"/>
        </c:scaling>
        <c:delete val="1"/>
        <c:axPos val="b"/>
        <c:numFmt formatCode="ge" sourceLinked="1"/>
        <c:majorTickMark val="none"/>
        <c:minorTickMark val="none"/>
        <c:tickLblPos val="none"/>
        <c:crossAx val="132268416"/>
        <c:crosses val="autoZero"/>
        <c:auto val="1"/>
        <c:lblOffset val="100"/>
        <c:baseTimeUnit val="years"/>
      </c:dateAx>
      <c:valAx>
        <c:axId val="132268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262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317.43</c:v>
                </c:pt>
                <c:pt idx="1">
                  <c:v>488.46</c:v>
                </c:pt>
                <c:pt idx="2">
                  <c:v>405.63</c:v>
                </c:pt>
                <c:pt idx="3">
                  <c:v>526.38</c:v>
                </c:pt>
                <c:pt idx="4">
                  <c:v>389.99</c:v>
                </c:pt>
              </c:numCache>
            </c:numRef>
          </c:val>
          <c:extLst xmlns:c16r2="http://schemas.microsoft.com/office/drawing/2015/06/chart">
            <c:ext xmlns:c16="http://schemas.microsoft.com/office/drawing/2014/chart" uri="{C3380CC4-5D6E-409C-BE32-E72D297353CC}">
              <c16:uniqueId val="{00000000-E243-434D-9164-D1EFF44B49F1}"/>
            </c:ext>
          </c:extLst>
        </c:ser>
        <c:dLbls>
          <c:showLegendKey val="0"/>
          <c:showVal val="0"/>
          <c:showCatName val="0"/>
          <c:showSerName val="0"/>
          <c:showPercent val="0"/>
          <c:showBubbleSize val="0"/>
        </c:dLbls>
        <c:gapWidth val="150"/>
        <c:axId val="132307584"/>
        <c:axId val="132309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477.5</c:v>
                </c:pt>
                <c:pt idx="1">
                  <c:v>528.37</c:v>
                </c:pt>
                <c:pt idx="2">
                  <c:v>514.20000000000005</c:v>
                </c:pt>
                <c:pt idx="3">
                  <c:v>456.7</c:v>
                </c:pt>
                <c:pt idx="4">
                  <c:v>485</c:v>
                </c:pt>
              </c:numCache>
            </c:numRef>
          </c:val>
          <c:smooth val="0"/>
          <c:extLst xmlns:c16r2="http://schemas.microsoft.com/office/drawing/2015/06/chart">
            <c:ext xmlns:c16="http://schemas.microsoft.com/office/drawing/2014/chart" uri="{C3380CC4-5D6E-409C-BE32-E72D297353CC}">
              <c16:uniqueId val="{00000001-E243-434D-9164-D1EFF44B49F1}"/>
            </c:ext>
          </c:extLst>
        </c:ser>
        <c:dLbls>
          <c:showLegendKey val="0"/>
          <c:showVal val="0"/>
          <c:showCatName val="0"/>
          <c:showSerName val="0"/>
          <c:showPercent val="0"/>
          <c:showBubbleSize val="0"/>
        </c:dLbls>
        <c:marker val="1"/>
        <c:smooth val="0"/>
        <c:axId val="132307584"/>
        <c:axId val="132309760"/>
      </c:lineChart>
      <c:dateAx>
        <c:axId val="132307584"/>
        <c:scaling>
          <c:orientation val="minMax"/>
        </c:scaling>
        <c:delete val="1"/>
        <c:axPos val="b"/>
        <c:numFmt formatCode="ge" sourceLinked="1"/>
        <c:majorTickMark val="none"/>
        <c:minorTickMark val="none"/>
        <c:tickLblPos val="none"/>
        <c:crossAx val="132309760"/>
        <c:crosses val="autoZero"/>
        <c:auto val="1"/>
        <c:lblOffset val="100"/>
        <c:baseTimeUnit val="years"/>
      </c:dateAx>
      <c:valAx>
        <c:axId val="132309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307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【196.19】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【95.10】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【485.00】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【39.07】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J1"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山形県　遊佐町</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簡易排水</v>
      </c>
      <c r="Q8" s="71"/>
      <c r="R8" s="71"/>
      <c r="S8" s="71"/>
      <c r="T8" s="71"/>
      <c r="U8" s="71"/>
      <c r="V8" s="71"/>
      <c r="W8" s="71" t="str">
        <f>データ!L6</f>
        <v>J2</v>
      </c>
      <c r="X8" s="71"/>
      <c r="Y8" s="71"/>
      <c r="Z8" s="71"/>
      <c r="AA8" s="71"/>
      <c r="AB8" s="71"/>
      <c r="AC8" s="71"/>
      <c r="AD8" s="72" t="str">
        <f>データ!$M$6</f>
        <v>非設置</v>
      </c>
      <c r="AE8" s="72"/>
      <c r="AF8" s="72"/>
      <c r="AG8" s="72"/>
      <c r="AH8" s="72"/>
      <c r="AI8" s="72"/>
      <c r="AJ8" s="72"/>
      <c r="AK8" s="3"/>
      <c r="AL8" s="68">
        <f>データ!S6</f>
        <v>13921</v>
      </c>
      <c r="AM8" s="68"/>
      <c r="AN8" s="68"/>
      <c r="AO8" s="68"/>
      <c r="AP8" s="68"/>
      <c r="AQ8" s="68"/>
      <c r="AR8" s="68"/>
      <c r="AS8" s="68"/>
      <c r="AT8" s="67">
        <f>データ!T6</f>
        <v>208.39</v>
      </c>
      <c r="AU8" s="67"/>
      <c r="AV8" s="67"/>
      <c r="AW8" s="67"/>
      <c r="AX8" s="67"/>
      <c r="AY8" s="67"/>
      <c r="AZ8" s="67"/>
      <c r="BA8" s="67"/>
      <c r="BB8" s="67">
        <f>データ!U6</f>
        <v>66.8</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0.27</v>
      </c>
      <c r="Q10" s="67"/>
      <c r="R10" s="67"/>
      <c r="S10" s="67"/>
      <c r="T10" s="67"/>
      <c r="U10" s="67"/>
      <c r="V10" s="67"/>
      <c r="W10" s="67">
        <f>データ!Q6</f>
        <v>100</v>
      </c>
      <c r="X10" s="67"/>
      <c r="Y10" s="67"/>
      <c r="Z10" s="67"/>
      <c r="AA10" s="67"/>
      <c r="AB10" s="67"/>
      <c r="AC10" s="67"/>
      <c r="AD10" s="68">
        <f>データ!R6</f>
        <v>3672</v>
      </c>
      <c r="AE10" s="68"/>
      <c r="AF10" s="68"/>
      <c r="AG10" s="68"/>
      <c r="AH10" s="68"/>
      <c r="AI10" s="68"/>
      <c r="AJ10" s="68"/>
      <c r="AK10" s="2"/>
      <c r="AL10" s="68">
        <f>データ!V6</f>
        <v>38</v>
      </c>
      <c r="AM10" s="68"/>
      <c r="AN10" s="68"/>
      <c r="AO10" s="68"/>
      <c r="AP10" s="68"/>
      <c r="AQ10" s="68"/>
      <c r="AR10" s="68"/>
      <c r="AS10" s="68"/>
      <c r="AT10" s="67">
        <f>データ!W6</f>
        <v>0.06</v>
      </c>
      <c r="AU10" s="67"/>
      <c r="AV10" s="67"/>
      <c r="AW10" s="67"/>
      <c r="AX10" s="67"/>
      <c r="AY10" s="67"/>
      <c r="AZ10" s="67"/>
      <c r="BA10" s="67"/>
      <c r="BB10" s="67">
        <f>データ!X6</f>
        <v>633.33000000000004</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111</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112</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113</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【196.19】</v>
      </c>
      <c r="I86" s="26" t="str">
        <f>データ!CA6</f>
        <v>【39.07】</v>
      </c>
      <c r="J86" s="26" t="str">
        <f>データ!CL6</f>
        <v>【485.00】</v>
      </c>
      <c r="K86" s="26" t="str">
        <f>データ!CW6</f>
        <v>【27.09】</v>
      </c>
      <c r="L86" s="26" t="str">
        <f>データ!DH6</f>
        <v>【95.10】</v>
      </c>
      <c r="M86" s="26" t="s">
        <v>43</v>
      </c>
      <c r="N86" s="26" t="s">
        <v>44</v>
      </c>
      <c r="O86" s="26" t="str">
        <f>データ!EO6</f>
        <v>【0.00】</v>
      </c>
    </row>
  </sheetData>
  <sheetProtection algorithmName="SHA-512" hashValue="xpkPVaK8cuZlHDDwXm3Y3WvCZ5/zWB+jlHpofmCfCfK8pmIy5YZsXVaEcM9ySF+Ce1foRLcRxeVefDuAfYbcLw==" saltValue="9pruGroJoXc1slEAh9gH3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64611</v>
      </c>
      <c r="D6" s="33">
        <f t="shared" si="3"/>
        <v>47</v>
      </c>
      <c r="E6" s="33">
        <f t="shared" si="3"/>
        <v>17</v>
      </c>
      <c r="F6" s="33">
        <f t="shared" si="3"/>
        <v>8</v>
      </c>
      <c r="G6" s="33">
        <f t="shared" si="3"/>
        <v>0</v>
      </c>
      <c r="H6" s="33" t="str">
        <f t="shared" si="3"/>
        <v>山形県　遊佐町</v>
      </c>
      <c r="I6" s="33" t="str">
        <f t="shared" si="3"/>
        <v>法非適用</v>
      </c>
      <c r="J6" s="33" t="str">
        <f t="shared" si="3"/>
        <v>下水道事業</v>
      </c>
      <c r="K6" s="33" t="str">
        <f t="shared" si="3"/>
        <v>簡易排水</v>
      </c>
      <c r="L6" s="33" t="str">
        <f t="shared" si="3"/>
        <v>J2</v>
      </c>
      <c r="M6" s="33" t="str">
        <f t="shared" si="3"/>
        <v>非設置</v>
      </c>
      <c r="N6" s="34" t="str">
        <f t="shared" si="3"/>
        <v>-</v>
      </c>
      <c r="O6" s="34" t="str">
        <f t="shared" si="3"/>
        <v>該当数値なし</v>
      </c>
      <c r="P6" s="34">
        <f t="shared" si="3"/>
        <v>0.27</v>
      </c>
      <c r="Q6" s="34">
        <f t="shared" si="3"/>
        <v>100</v>
      </c>
      <c r="R6" s="34">
        <f t="shared" si="3"/>
        <v>3672</v>
      </c>
      <c r="S6" s="34">
        <f t="shared" si="3"/>
        <v>13921</v>
      </c>
      <c r="T6" s="34">
        <f t="shared" si="3"/>
        <v>208.39</v>
      </c>
      <c r="U6" s="34">
        <f t="shared" si="3"/>
        <v>66.8</v>
      </c>
      <c r="V6" s="34">
        <f t="shared" si="3"/>
        <v>38</v>
      </c>
      <c r="W6" s="34">
        <f t="shared" si="3"/>
        <v>0.06</v>
      </c>
      <c r="X6" s="34">
        <f t="shared" si="3"/>
        <v>633.33000000000004</v>
      </c>
      <c r="Y6" s="35">
        <f>IF(Y7="",NA(),Y7)</f>
        <v>100</v>
      </c>
      <c r="Z6" s="35">
        <f t="shared" ref="Z6:AH6" si="4">IF(Z7="",NA(),Z7)</f>
        <v>100</v>
      </c>
      <c r="AA6" s="35">
        <f t="shared" si="4"/>
        <v>100</v>
      </c>
      <c r="AB6" s="35">
        <f t="shared" si="4"/>
        <v>98.03</v>
      </c>
      <c r="AC6" s="35">
        <f t="shared" si="4"/>
        <v>100</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163.30000000000001</v>
      </c>
      <c r="BL6" s="35">
        <f t="shared" si="7"/>
        <v>332.28</v>
      </c>
      <c r="BM6" s="35">
        <f t="shared" si="7"/>
        <v>274.07</v>
      </c>
      <c r="BN6" s="35">
        <f t="shared" si="7"/>
        <v>243.02</v>
      </c>
      <c r="BO6" s="35">
        <f t="shared" si="7"/>
        <v>196.19</v>
      </c>
      <c r="BP6" s="34" t="str">
        <f>IF(BP7="","",IF(BP7="-","【-】","【"&amp;SUBSTITUTE(TEXT(BP7,"#,##0.00"),"-","△")&amp;"】"))</f>
        <v>【196.19】</v>
      </c>
      <c r="BQ6" s="35">
        <f>IF(BQ7="",NA(),BQ7)</f>
        <v>53.96</v>
      </c>
      <c r="BR6" s="35">
        <f t="shared" ref="BR6:BZ6" si="8">IF(BR7="",NA(),BR7)</f>
        <v>44.98</v>
      </c>
      <c r="BS6" s="35">
        <f t="shared" si="8"/>
        <v>53.58</v>
      </c>
      <c r="BT6" s="35">
        <f t="shared" si="8"/>
        <v>39.770000000000003</v>
      </c>
      <c r="BU6" s="35">
        <f t="shared" si="8"/>
        <v>54.76</v>
      </c>
      <c r="BV6" s="35">
        <f t="shared" si="8"/>
        <v>39.99</v>
      </c>
      <c r="BW6" s="35">
        <f t="shared" si="8"/>
        <v>35.83</v>
      </c>
      <c r="BX6" s="35">
        <f t="shared" si="8"/>
        <v>37.06</v>
      </c>
      <c r="BY6" s="35">
        <f t="shared" si="8"/>
        <v>41.35</v>
      </c>
      <c r="BZ6" s="35">
        <f t="shared" si="8"/>
        <v>39.07</v>
      </c>
      <c r="CA6" s="34" t="str">
        <f>IF(CA7="","",IF(CA7="-","【-】","【"&amp;SUBSTITUTE(TEXT(CA7,"#,##0.00"),"-","△")&amp;"】"))</f>
        <v>【39.07】</v>
      </c>
      <c r="CB6" s="35">
        <f>IF(CB7="",NA(),CB7)</f>
        <v>317.43</v>
      </c>
      <c r="CC6" s="35">
        <f t="shared" ref="CC6:CK6" si="9">IF(CC7="",NA(),CC7)</f>
        <v>488.46</v>
      </c>
      <c r="CD6" s="35">
        <f t="shared" si="9"/>
        <v>405.63</v>
      </c>
      <c r="CE6" s="35">
        <f t="shared" si="9"/>
        <v>526.38</v>
      </c>
      <c r="CF6" s="35">
        <f t="shared" si="9"/>
        <v>389.99</v>
      </c>
      <c r="CG6" s="35">
        <f t="shared" si="9"/>
        <v>477.5</v>
      </c>
      <c r="CH6" s="35">
        <f t="shared" si="9"/>
        <v>528.37</v>
      </c>
      <c r="CI6" s="35">
        <f t="shared" si="9"/>
        <v>514.20000000000005</v>
      </c>
      <c r="CJ6" s="35">
        <f t="shared" si="9"/>
        <v>456.7</v>
      </c>
      <c r="CK6" s="35">
        <f t="shared" si="9"/>
        <v>485</v>
      </c>
      <c r="CL6" s="34" t="str">
        <f>IF(CL7="","",IF(CL7="-","【-】","【"&amp;SUBSTITUTE(TEXT(CL7,"#,##0.00"),"-","△")&amp;"】"))</f>
        <v>【485.00】</v>
      </c>
      <c r="CM6" s="35">
        <f>IF(CM7="",NA(),CM7)</f>
        <v>26.92</v>
      </c>
      <c r="CN6" s="35">
        <f t="shared" ref="CN6:CV6" si="10">IF(CN7="",NA(),CN7)</f>
        <v>26.92</v>
      </c>
      <c r="CO6" s="35">
        <f t="shared" si="10"/>
        <v>26.92</v>
      </c>
      <c r="CP6" s="35">
        <f t="shared" si="10"/>
        <v>23.08</v>
      </c>
      <c r="CQ6" s="35">
        <f t="shared" si="10"/>
        <v>23.08</v>
      </c>
      <c r="CR6" s="35">
        <f t="shared" si="10"/>
        <v>28.81</v>
      </c>
      <c r="CS6" s="35">
        <f t="shared" si="10"/>
        <v>27.46</v>
      </c>
      <c r="CT6" s="35">
        <f t="shared" si="10"/>
        <v>27.55</v>
      </c>
      <c r="CU6" s="35">
        <f t="shared" si="10"/>
        <v>27.26</v>
      </c>
      <c r="CV6" s="35">
        <f t="shared" si="10"/>
        <v>27.09</v>
      </c>
      <c r="CW6" s="34" t="str">
        <f>IF(CW7="","",IF(CW7="-","【-】","【"&amp;SUBSTITUTE(TEXT(CW7,"#,##0.00"),"-","△")&amp;"】"))</f>
        <v>【27.09】</v>
      </c>
      <c r="CX6" s="35">
        <f>IF(CX7="",NA(),CX7)</f>
        <v>100</v>
      </c>
      <c r="CY6" s="35">
        <f t="shared" ref="CY6:DG6" si="11">IF(CY7="",NA(),CY7)</f>
        <v>100</v>
      </c>
      <c r="CZ6" s="35">
        <f t="shared" si="11"/>
        <v>100</v>
      </c>
      <c r="DA6" s="35">
        <f t="shared" si="11"/>
        <v>100</v>
      </c>
      <c r="DB6" s="35">
        <f t="shared" si="11"/>
        <v>100</v>
      </c>
      <c r="DC6" s="35">
        <f t="shared" si="11"/>
        <v>95.8</v>
      </c>
      <c r="DD6" s="35">
        <f t="shared" si="11"/>
        <v>94.81</v>
      </c>
      <c r="DE6" s="35">
        <f t="shared" si="11"/>
        <v>94.87</v>
      </c>
      <c r="DF6" s="35">
        <f t="shared" si="11"/>
        <v>94.93</v>
      </c>
      <c r="DG6" s="35">
        <f t="shared" si="11"/>
        <v>95.1</v>
      </c>
      <c r="DH6" s="34" t="str">
        <f>IF(DH7="","",IF(DH7="-","【-】","【"&amp;SUBSTITUTE(TEXT(DH7,"#,##0.00"),"-","△")&amp;"】"))</f>
        <v>【95.10】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4">
        <f t="shared" si="14"/>
        <v>0</v>
      </c>
      <c r="EK6" s="34">
        <f t="shared" si="14"/>
        <v>0</v>
      </c>
      <c r="EL6" s="34">
        <f t="shared" si="14"/>
        <v>0</v>
      </c>
      <c r="EM6" s="34">
        <f t="shared" si="14"/>
        <v>0</v>
      </c>
      <c r="EN6" s="34">
        <f t="shared" si="14"/>
        <v>0</v>
      </c>
      <c r="EO6" s="34" t="str">
        <f>IF(EO7="","",IF(EO7="-","【-】","【"&amp;SUBSTITUTE(TEXT(EO7,"#,##0.00"),"-","△")&amp;"】"))</f>
        <v>【0.00】</v>
      </c>
    </row>
    <row r="7" spans="1:145" s="36" customFormat="1" x14ac:dyDescent="0.15">
      <c r="A7" s="28"/>
      <c r="B7" s="37">
        <v>2018</v>
      </c>
      <c r="C7" s="37">
        <v>64611</v>
      </c>
      <c r="D7" s="37">
        <v>47</v>
      </c>
      <c r="E7" s="37">
        <v>17</v>
      </c>
      <c r="F7" s="37">
        <v>8</v>
      </c>
      <c r="G7" s="37">
        <v>0</v>
      </c>
      <c r="H7" s="37" t="s">
        <v>98</v>
      </c>
      <c r="I7" s="37" t="s">
        <v>99</v>
      </c>
      <c r="J7" s="37" t="s">
        <v>100</v>
      </c>
      <c r="K7" s="37" t="s">
        <v>101</v>
      </c>
      <c r="L7" s="37" t="s">
        <v>102</v>
      </c>
      <c r="M7" s="37" t="s">
        <v>103</v>
      </c>
      <c r="N7" s="38" t="s">
        <v>104</v>
      </c>
      <c r="O7" s="38" t="s">
        <v>105</v>
      </c>
      <c r="P7" s="38">
        <v>0.27</v>
      </c>
      <c r="Q7" s="38">
        <v>100</v>
      </c>
      <c r="R7" s="38">
        <v>3672</v>
      </c>
      <c r="S7" s="38">
        <v>13921</v>
      </c>
      <c r="T7" s="38">
        <v>208.39</v>
      </c>
      <c r="U7" s="38">
        <v>66.8</v>
      </c>
      <c r="V7" s="38">
        <v>38</v>
      </c>
      <c r="W7" s="38">
        <v>0.06</v>
      </c>
      <c r="X7" s="38">
        <v>633.33000000000004</v>
      </c>
      <c r="Y7" s="38">
        <v>100</v>
      </c>
      <c r="Z7" s="38">
        <v>100</v>
      </c>
      <c r="AA7" s="38">
        <v>100</v>
      </c>
      <c r="AB7" s="38">
        <v>98.03</v>
      </c>
      <c r="AC7" s="38">
        <v>100</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163.30000000000001</v>
      </c>
      <c r="BL7" s="38">
        <v>332.28</v>
      </c>
      <c r="BM7" s="38">
        <v>274.07</v>
      </c>
      <c r="BN7" s="38">
        <v>243.02</v>
      </c>
      <c r="BO7" s="38">
        <v>196.19</v>
      </c>
      <c r="BP7" s="38">
        <v>196.19</v>
      </c>
      <c r="BQ7" s="38">
        <v>53.96</v>
      </c>
      <c r="BR7" s="38">
        <v>44.98</v>
      </c>
      <c r="BS7" s="38">
        <v>53.58</v>
      </c>
      <c r="BT7" s="38">
        <v>39.770000000000003</v>
      </c>
      <c r="BU7" s="38">
        <v>54.76</v>
      </c>
      <c r="BV7" s="38">
        <v>39.99</v>
      </c>
      <c r="BW7" s="38">
        <v>35.83</v>
      </c>
      <c r="BX7" s="38">
        <v>37.06</v>
      </c>
      <c r="BY7" s="38">
        <v>41.35</v>
      </c>
      <c r="BZ7" s="38">
        <v>39.07</v>
      </c>
      <c r="CA7" s="38">
        <v>39.07</v>
      </c>
      <c r="CB7" s="38">
        <v>317.43</v>
      </c>
      <c r="CC7" s="38">
        <v>488.46</v>
      </c>
      <c r="CD7" s="38">
        <v>405.63</v>
      </c>
      <c r="CE7" s="38">
        <v>526.38</v>
      </c>
      <c r="CF7" s="38">
        <v>389.99</v>
      </c>
      <c r="CG7" s="38">
        <v>477.5</v>
      </c>
      <c r="CH7" s="38">
        <v>528.37</v>
      </c>
      <c r="CI7" s="38">
        <v>514.20000000000005</v>
      </c>
      <c r="CJ7" s="38">
        <v>456.7</v>
      </c>
      <c r="CK7" s="38">
        <v>485</v>
      </c>
      <c r="CL7" s="38">
        <v>485</v>
      </c>
      <c r="CM7" s="38">
        <v>26.92</v>
      </c>
      <c r="CN7" s="38">
        <v>26.92</v>
      </c>
      <c r="CO7" s="38">
        <v>26.92</v>
      </c>
      <c r="CP7" s="38">
        <v>23.08</v>
      </c>
      <c r="CQ7" s="38">
        <v>23.08</v>
      </c>
      <c r="CR7" s="38">
        <v>28.81</v>
      </c>
      <c r="CS7" s="38">
        <v>27.46</v>
      </c>
      <c r="CT7" s="38">
        <v>27.55</v>
      </c>
      <c r="CU7" s="38">
        <v>27.26</v>
      </c>
      <c r="CV7" s="38">
        <v>27.09</v>
      </c>
      <c r="CW7" s="38">
        <v>27.09</v>
      </c>
      <c r="CX7" s="38">
        <v>100</v>
      </c>
      <c r="CY7" s="38">
        <v>100</v>
      </c>
      <c r="CZ7" s="38">
        <v>100</v>
      </c>
      <c r="DA7" s="38">
        <v>100</v>
      </c>
      <c r="DB7" s="38">
        <v>100</v>
      </c>
      <c r="DC7" s="38">
        <v>95.8</v>
      </c>
      <c r="DD7" s="38">
        <v>94.81</v>
      </c>
      <c r="DE7" s="38">
        <v>94.87</v>
      </c>
      <c r="DF7" s="38">
        <v>94.93</v>
      </c>
      <c r="DG7" s="38">
        <v>95.1</v>
      </c>
      <c r="DH7" s="38">
        <v>95.1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v>
      </c>
      <c r="EK7" s="38">
        <v>0</v>
      </c>
      <c r="EL7" s="38">
        <v>0</v>
      </c>
      <c r="EM7" s="38">
        <v>0</v>
      </c>
      <c r="EN7" s="38">
        <v>0</v>
      </c>
      <c r="EO7" s="38">
        <v>0</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tukasa_takahashi</cp:lastModifiedBy>
  <dcterms:created xsi:type="dcterms:W3CDTF">2019-12-05T05:26:33Z</dcterms:created>
  <dcterms:modified xsi:type="dcterms:W3CDTF">2020-01-16T01:46:41Z</dcterms:modified>
  <cp:category/>
</cp:coreProperties>
</file>