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NDISK-CA57D9\disk\宗田です。\04.決算統計　公営企業\H29（Ｈ２８年度決算統計用）\【経営比較分析表】2016_063011_47_1718\"/>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AL10" i="4" s="1"/>
  <c r="U6" i="5"/>
  <c r="BB8" i="4" s="1"/>
  <c r="T6" i="5"/>
  <c r="S6" i="5"/>
  <c r="AL8" i="4" s="1"/>
  <c r="R6" i="5"/>
  <c r="AD10" i="4" s="1"/>
  <c r="Q6" i="5"/>
  <c r="P6" i="5"/>
  <c r="O6" i="5"/>
  <c r="N6" i="5"/>
  <c r="B10" i="4" s="1"/>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BB10" i="4"/>
  <c r="AT10" i="4"/>
  <c r="W10" i="4"/>
  <c r="P10" i="4"/>
  <c r="I10" i="4"/>
  <c r="AT8" i="4"/>
  <c r="P8" i="4"/>
  <c r="I8"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<sst xmlns="http://schemas.openxmlformats.org/spreadsheetml/2006/main" count="245" uniqueCount="126">
  <si>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</si>
  <si>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</si>
  <si>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</si>
  <si>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</si>
  <si>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</si>
  <si>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</si>
  <si>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</si>
  <si>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</si>
  <si>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</si>
  <si>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</si>
  <si>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</si>
  <si>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</si>
  <si>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</si>
  <si>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</si>
  <si>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</si>
  <si>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</si>
  <si>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</si>
  <si>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</si>
  <si>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</si>
  <si>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</si>
  <si>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</si>
  <si>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</si>
  <si>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</si>
  <si>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</si>
  <si>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</si>
  <si>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</si>
  <si>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</si>
  <si>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</si>
  <si>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</si>
  <si>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</si>
  <si>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</si>
  <si>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</si>
  <si>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</si>
  <si>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</si>
  <si>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</si>
  <si>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</si>
  <si>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</si>
  <si>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</si>
  <si>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</si>
  <si>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</si>
  <si>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</si>
  <si>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</si>
  <si>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</si>
  <si>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</si>
  <si>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</si>
  <si>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</si>
  <si>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</si>
  <si>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</si>
  <si>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</si>
  <si>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</si>
  <si>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</si>
  <si>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</si>
  <si>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</si>
  <si>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</si>
  <si>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</si>
  <si>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</si>
  <si>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</si>
  <si>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</si>
  <si>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</si>
  <si>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</si>
  <si>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</si>
  <si>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</si>
  <si>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</si>
  <si>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</si>
  <si>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</si>
  <si>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</si>
  <si>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</si>
  <si>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</si>
  <si>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</si>
  <si>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</si>
  <si>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</si>
  <si>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</si>
  <si>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</si>
  <si>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</si>
  <si>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</si>
  <si>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</si>
  <si>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</si>
  <si>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</si>
  <si>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</si>
  <si>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</si>
  <si>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</si>
  <si>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</si>
  <si>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</si>
  <si>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</si>
  <si>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</si>
  <si>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</si>
  <si>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</si>
  <si>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</si>
  <si>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</si>
  <si>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</si>
  <si>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</si>
  <si>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</si>
  <si>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</si>
  <si>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</si>
  <si>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</si>
  <si>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</si>
  <si>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</si>
  <si>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</si>
  <si>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</si>
  <si>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</si>
  <si>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</si>
  <si>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</si>
  <si>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</si>
  <si>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</si>
  <si>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</si>
  <si>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</si>
  <si>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</si>
  <si>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</si>
  <si>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</si>
  <si>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</si>
  <si>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山辺町</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</si>
  <si>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</si>
  <si>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</si>
  <si>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</si>
  <si>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</si>
  <si>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</si>
  <si>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</si>
  <si>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</si>
  <si>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</si>
  <si>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</si>
  <si>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</si>
  <si>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</si>
  <si>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</si>
  <si>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管路やマンホールポンプ等の施設は、定期的な点検や補修によりその機能を維持してるが、供用開始から年数が経過し、一部の施設は耐用年数を過ぎており、平成28年度は2箇所の更新を行うなどもあり管渠改善率が向上した。今後とも順次更新に努める。
　今後は、安定的に機能を維持するため、下水道施設の長寿命化計画に基づいて、計画的に老朽化対策を行ってゆく。</t>
    <rPh sb="1" eb="3">
      <t>カンロ</t>
    </rPh>
    <rPh sb="12" eb="13">
      <t>トウ</t>
    </rPh>
    <rPh sb="14" eb="16">
      <t>シセツ</t>
    </rPh>
    <rPh sb="18" eb="21">
      <t>テイキテキ</t>
    </rPh>
    <rPh sb="22" eb="24">
      <t>テンケン</t>
    </rPh>
    <rPh sb="25" eb="27">
      <t>ホシュウ</t>
    </rPh>
    <rPh sb="32" eb="34">
      <t>キノウ</t>
    </rPh>
    <rPh sb="35" eb="37">
      <t>イジ</t>
    </rPh>
    <rPh sb="42" eb="44">
      <t>キョウヨウ</t>
    </rPh>
    <rPh sb="44" eb="46">
      <t>カイシ</t>
    </rPh>
    <rPh sb="48" eb="50">
      <t>ネンスウ</t>
    </rPh>
    <rPh sb="51" eb="53">
      <t>ケイカ</t>
    </rPh>
    <rPh sb="55" eb="57">
      <t>イチブ</t>
    </rPh>
    <rPh sb="58" eb="60">
      <t>シセツ</t>
    </rPh>
    <rPh sb="61" eb="63">
      <t>タイヨウ</t>
    </rPh>
    <rPh sb="63" eb="65">
      <t>ネンスウ</t>
    </rPh>
    <rPh sb="66" eb="67">
      <t>ス</t>
    </rPh>
    <rPh sb="72" eb="74">
      <t>ヘイセイ</t>
    </rPh>
    <rPh sb="76" eb="78">
      <t>ネンド</t>
    </rPh>
    <rPh sb="80" eb="82">
      <t>カショ</t>
    </rPh>
    <rPh sb="83" eb="85">
      <t>コウシン</t>
    </rPh>
    <rPh sb="86" eb="87">
      <t>オコナ</t>
    </rPh>
    <rPh sb="93" eb="95">
      <t>カンキョ</t>
    </rPh>
    <rPh sb="95" eb="97">
      <t>カイゼン</t>
    </rPh>
    <rPh sb="97" eb="98">
      <t>リツ</t>
    </rPh>
    <rPh sb="99" eb="101">
      <t>コウジョウ</t>
    </rPh>
    <rPh sb="104" eb="106">
      <t>コンゴ</t>
    </rPh>
    <rPh sb="108" eb="110">
      <t>ジュンジ</t>
    </rPh>
    <rPh sb="110" eb="112">
      <t>コウシン</t>
    </rPh>
    <rPh sb="113" eb="114">
      <t>ツト</t>
    </rPh>
    <rPh sb="119" eb="121">
      <t>コンゴ</t>
    </rPh>
    <rPh sb="123" eb="126">
      <t>アンテイテキ</t>
    </rPh>
    <rPh sb="127" eb="129">
      <t>キノウ</t>
    </rPh>
    <rPh sb="130" eb="132">
      <t>イジ</t>
    </rPh>
    <rPh sb="137" eb="140">
      <t>ゲスイドウ</t>
    </rPh>
    <rPh sb="140" eb="142">
      <t>シセツ</t>
    </rPh>
    <rPh sb="143" eb="144">
      <t>チョウ</t>
    </rPh>
    <rPh sb="144" eb="147">
      <t>ジュミョウカ</t>
    </rPh>
    <rPh sb="147" eb="149">
      <t>ケイカク</t>
    </rPh>
    <rPh sb="150" eb="151">
      <t>モト</t>
    </rPh>
    <rPh sb="155" eb="158">
      <t>ケイカクテキ</t>
    </rPh>
    <rPh sb="159" eb="162">
      <t>ロウキュウカ</t>
    </rPh>
    <rPh sb="162" eb="164">
      <t>タイサク</t>
    </rPh>
    <rPh sb="165" eb="166">
      <t>オコナ</t>
    </rPh>
    <phoneticPr fontId="4"/>
  </si>
  <si>
    <t>　今後、本格的な汚水管渠の更新時期を迎えるにあたり、投資資産の減価回収がどこまで進められるかを慎重に検証し、公営企業として投資資産と資金回収の状況を踏まえ、独立採算が出来るように将来の投資需要を適正に予測し、平成32年4月からの法適用化に向けた取り組みと、経営のあり方を検討してゆく。</t>
    <rPh sb="1" eb="3">
      <t>コンゴ</t>
    </rPh>
    <rPh sb="4" eb="7">
      <t>ホンカクテキ</t>
    </rPh>
    <rPh sb="8" eb="10">
      <t>オスイ</t>
    </rPh>
    <rPh sb="10" eb="12">
      <t>カンキョ</t>
    </rPh>
    <rPh sb="13" eb="15">
      <t>コウシン</t>
    </rPh>
    <rPh sb="15" eb="17">
      <t>ジキ</t>
    </rPh>
    <rPh sb="18" eb="19">
      <t>ムカ</t>
    </rPh>
    <rPh sb="26" eb="28">
      <t>トウシ</t>
    </rPh>
    <rPh sb="28" eb="30">
      <t>シサン</t>
    </rPh>
    <rPh sb="31" eb="33">
      <t>ゲンカ</t>
    </rPh>
    <rPh sb="33" eb="35">
      <t>カイシュウ</t>
    </rPh>
    <rPh sb="40" eb="41">
      <t>スス</t>
    </rPh>
    <rPh sb="47" eb="49">
      <t>シンチョウ</t>
    </rPh>
    <rPh sb="50" eb="52">
      <t>ケンショウ</t>
    </rPh>
    <rPh sb="54" eb="56">
      <t>コウエイ</t>
    </rPh>
    <rPh sb="56" eb="58">
      <t>キギョウ</t>
    </rPh>
    <rPh sb="61" eb="63">
      <t>トウシ</t>
    </rPh>
    <rPh sb="63" eb="65">
      <t>シサン</t>
    </rPh>
    <rPh sb="66" eb="68">
      <t>シキン</t>
    </rPh>
    <rPh sb="68" eb="70">
      <t>カイシュウ</t>
    </rPh>
    <rPh sb="71" eb="73">
      <t>ジョウキョウ</t>
    </rPh>
    <rPh sb="74" eb="75">
      <t>フ</t>
    </rPh>
    <rPh sb="78" eb="80">
      <t>ドクリツ</t>
    </rPh>
    <rPh sb="80" eb="82">
      <t>サイサン</t>
    </rPh>
    <rPh sb="83" eb="85">
      <t>デキ</t>
    </rPh>
    <rPh sb="89" eb="91">
      <t>ショウライ</t>
    </rPh>
    <rPh sb="92" eb="94">
      <t>トウシ</t>
    </rPh>
    <rPh sb="94" eb="96">
      <t>ジュヨウ</t>
    </rPh>
    <rPh sb="97" eb="99">
      <t>テキセイ</t>
    </rPh>
    <rPh sb="100" eb="102">
      <t>ヨソク</t>
    </rPh>
    <rPh sb="104" eb="106">
      <t>ヘイセイ</t>
    </rPh>
    <rPh sb="108" eb="109">
      <t>ネン</t>
    </rPh>
    <rPh sb="110" eb="111">
      <t>ガツ</t>
    </rPh>
    <rPh sb="114" eb="115">
      <t>ホウ</t>
    </rPh>
    <rPh sb="115" eb="118">
      <t>テキヨウカ</t>
    </rPh>
    <rPh sb="119" eb="120">
      <t>ム</t>
    </rPh>
    <rPh sb="122" eb="123">
      <t>ト</t>
    </rPh>
    <rPh sb="124" eb="125">
      <t>ク</t>
    </rPh>
    <rPh sb="128" eb="130">
      <t>ケイエイ</t>
    </rPh>
    <rPh sb="133" eb="134">
      <t>カタ</t>
    </rPh>
    <rPh sb="135" eb="137">
      <t>ケントウ</t>
    </rPh>
    <phoneticPr fontId="4"/>
  </si>
  <si>
    <t>【収益的収支比率】
当町の収益的収支比率は60％超から年々低下しH28年度では56.8％となった。下水道使用料の未収金については更なる収納対策に取り組み、収益的向上を図る必要がある。
【企業債残高対事業規模比率】
当町は年々減少しており平均を下回っていたが、H28年度については決算統計24表1行16列の数値を昨年度より少ない額としたため比率が増加した。管渠の老朽化により今後は更新が順次発生してくると予想され、その財源として企業債の発行により数値が上昇すると考えられる。したがって、今後の経営の合理化と、一層の経費節減に努め、計画的な企業債の発行に努める。
【経費回収率】
　当町は企業債残高の減少に伴い、資本費の負担が軽減し、かつ、水洗化率が上昇傾向にあるため、使用量が微増していることから、横ばい状況である。
【汚水処理原価】
　当町は管渠整備に係る企業債残高の減少に伴い、平成28年度は若干上昇したものの全体傾向としては利子負担が軽減されている。ただし、引き続き接続率の向上、維持管理費の削減等に努める。
【水洗化率】
　当町は、類似団体の平均値と比較すると低い数値であったが、平成27年度で平均を若干上回り、平成28年度では大きく上回るようになった。安定した使用料収入、水質保全をはかるためにも100％を目指して推進活動等に努める。</t>
    <rPh sb="1" eb="4">
      <t>シュウエキテキ</t>
    </rPh>
    <rPh sb="4" eb="6">
      <t>シュウシ</t>
    </rPh>
    <rPh sb="6" eb="8">
      <t>ヒリツ</t>
    </rPh>
    <rPh sb="10" eb="12">
      <t>トウチョウ</t>
    </rPh>
    <rPh sb="13" eb="16">
      <t>シュウエキテキ</t>
    </rPh>
    <rPh sb="16" eb="18">
      <t>シュウシ</t>
    </rPh>
    <rPh sb="18" eb="20">
      <t>ヒリツ</t>
    </rPh>
    <rPh sb="24" eb="25">
      <t>チョウ</t>
    </rPh>
    <rPh sb="27" eb="29">
      <t>ネンネン</t>
    </rPh>
    <rPh sb="29" eb="31">
      <t>テイカ</t>
    </rPh>
    <rPh sb="35" eb="37">
      <t>ネンド</t>
    </rPh>
    <rPh sb="49" eb="52">
      <t>ゲスイドウ</t>
    </rPh>
    <rPh sb="52" eb="55">
      <t>シヨウリョウ</t>
    </rPh>
    <rPh sb="56" eb="59">
      <t>ミシュウキン</t>
    </rPh>
    <rPh sb="64" eb="65">
      <t>サラ</t>
    </rPh>
    <rPh sb="67" eb="69">
      <t>シュウノウ</t>
    </rPh>
    <rPh sb="69" eb="71">
      <t>タイサク</t>
    </rPh>
    <rPh sb="72" eb="73">
      <t>ト</t>
    </rPh>
    <rPh sb="74" eb="75">
      <t>ク</t>
    </rPh>
    <rPh sb="77" eb="80">
      <t>シュウエキテキ</t>
    </rPh>
    <rPh sb="80" eb="82">
      <t>コウジョウ</t>
    </rPh>
    <rPh sb="83" eb="84">
      <t>ハカ</t>
    </rPh>
    <rPh sb="85" eb="87">
      <t>ヒツヨウ</t>
    </rPh>
    <rPh sb="93" eb="95">
      <t>キギョウ</t>
    </rPh>
    <rPh sb="95" eb="96">
      <t>サイ</t>
    </rPh>
    <rPh sb="96" eb="98">
      <t>ザンダカ</t>
    </rPh>
    <rPh sb="139" eb="141">
      <t>ケッサン</t>
    </rPh>
    <rPh sb="141" eb="143">
      <t>トウケイ</t>
    </rPh>
    <rPh sb="145" eb="146">
      <t>ヒョウ</t>
    </rPh>
    <rPh sb="147" eb="148">
      <t>ギョウ</t>
    </rPh>
    <rPh sb="150" eb="151">
      <t>レツ</t>
    </rPh>
    <rPh sb="152" eb="154">
      <t>スウチ</t>
    </rPh>
    <rPh sb="155" eb="158">
      <t>サクネンド</t>
    </rPh>
    <rPh sb="160" eb="161">
      <t>スク</t>
    </rPh>
    <rPh sb="163" eb="164">
      <t>ガク</t>
    </rPh>
    <rPh sb="348" eb="349">
      <t>ヨコ</t>
    </rPh>
    <rPh sb="351" eb="353">
      <t>ジョウキョウ</t>
    </rPh>
    <rPh sb="359" eb="361">
      <t>オスイ</t>
    </rPh>
    <rPh sb="361" eb="363">
      <t>ショリ</t>
    </rPh>
    <rPh sb="363" eb="365">
      <t>ゲンカ</t>
    </rPh>
    <rPh sb="368" eb="370">
      <t>トウチョウ</t>
    </rPh>
    <rPh sb="371" eb="373">
      <t>カンキョ</t>
    </rPh>
    <rPh sb="373" eb="375">
      <t>セイビ</t>
    </rPh>
    <rPh sb="376" eb="377">
      <t>カカ</t>
    </rPh>
    <rPh sb="378" eb="380">
      <t>キギョウ</t>
    </rPh>
    <rPh sb="380" eb="381">
      <t>サイ</t>
    </rPh>
    <rPh sb="381" eb="383">
      <t>ザンダカ</t>
    </rPh>
    <rPh sb="384" eb="386">
      <t>ゲンショウ</t>
    </rPh>
    <rPh sb="387" eb="388">
      <t>トモナ</t>
    </rPh>
    <rPh sb="390" eb="392">
      <t>ヘイセイ</t>
    </rPh>
    <rPh sb="394" eb="396">
      <t>ネンド</t>
    </rPh>
    <rPh sb="397" eb="399">
      <t>ジャッカン</t>
    </rPh>
    <rPh sb="399" eb="401">
      <t>ジョウショウ</t>
    </rPh>
    <rPh sb="406" eb="408">
      <t>ゼンタイ</t>
    </rPh>
    <rPh sb="408" eb="410">
      <t>ケイコウ</t>
    </rPh>
    <rPh sb="414" eb="416">
      <t>リシ</t>
    </rPh>
    <rPh sb="416" eb="418">
      <t>フタン</t>
    </rPh>
    <rPh sb="419" eb="421">
      <t>ケイゲン</t>
    </rPh>
    <rPh sb="431" eb="432">
      <t>ヒ</t>
    </rPh>
    <rPh sb="433" eb="434">
      <t>ツヅ</t>
    </rPh>
    <rPh sb="435" eb="437">
      <t>セツゾク</t>
    </rPh>
    <rPh sb="437" eb="438">
      <t>リツ</t>
    </rPh>
    <rPh sb="439" eb="441">
      <t>コウジョウ</t>
    </rPh>
    <rPh sb="442" eb="444">
      <t>イジ</t>
    </rPh>
    <rPh sb="444" eb="447">
      <t>カンリヒ</t>
    </rPh>
    <rPh sb="448" eb="450">
      <t>サクゲン</t>
    </rPh>
    <rPh sb="450" eb="451">
      <t>トウ</t>
    </rPh>
    <rPh sb="452" eb="453">
      <t>ツト</t>
    </rPh>
    <rPh sb="458" eb="461">
      <t>スイセンカ</t>
    </rPh>
    <rPh sb="461" eb="462">
      <t>リツ</t>
    </rPh>
    <rPh sb="465" eb="467">
      <t>トウチョウ</t>
    </rPh>
    <rPh sb="469" eb="471">
      <t>ルイジ</t>
    </rPh>
    <rPh sb="471" eb="473">
      <t>ダンタイ</t>
    </rPh>
    <rPh sb="474" eb="477">
      <t>ヘイキンチ</t>
    </rPh>
    <rPh sb="478" eb="480">
      <t>ヒカク</t>
    </rPh>
    <rPh sb="483" eb="484">
      <t>ヒク</t>
    </rPh>
    <rPh sb="485" eb="487">
      <t>スウチ</t>
    </rPh>
    <rPh sb="493" eb="495">
      <t>ヘイセイ</t>
    </rPh>
    <rPh sb="497" eb="499">
      <t>ネンド</t>
    </rPh>
    <rPh sb="500" eb="502">
      <t>ヘイキン</t>
    </rPh>
    <rPh sb="503" eb="505">
      <t>ジャッカン</t>
    </rPh>
    <rPh sb="505" eb="507">
      <t>ウワマワ</t>
    </rPh>
    <rPh sb="509" eb="511">
      <t>ヘイセイ</t>
    </rPh>
    <rPh sb="513" eb="515">
      <t>ネンド</t>
    </rPh>
    <rPh sb="517" eb="518">
      <t>オオ</t>
    </rPh>
    <rPh sb="520" eb="522">
      <t>ウワマワ</t>
    </rPh>
    <rPh sb="530" eb="532">
      <t>アンテイ</t>
    </rPh>
    <rPh sb="534" eb="537">
      <t>シヨウリョウ</t>
    </rPh>
    <rPh sb="537" eb="539">
      <t>シュウニュウ</t>
    </rPh>
    <rPh sb="540" eb="542">
      <t>スイシツ</t>
    </rPh>
    <rPh sb="542" eb="544">
      <t>ホゼン</t>
    </rPh>
    <rPh sb="557" eb="559">
      <t>メザ</t>
    </rPh>
    <rPh sb="561" eb="563">
      <t>スイシン</t>
    </rPh>
    <rPh sb="563" eb="565">
      <t>カツドウ</t>
    </rPh>
    <rPh sb="565" eb="566">
      <t>トウ</t>
    </rPh>
    <rPh sb="567" eb="568">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</si>
</sst>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formatCode="#,##0.00;&quot;△&quot;#,##0.00;&quot;-&quot;">
                  <c:v>0.18</c:v>
                </c:pt>
              </c:numCache>
            </c:numRef>
          </c:val>
        </c:ser>
        <c:dLbls>
          <c:showLegendKey val="0"/>
          <c:showVal val="0"/>
          <c:showCatName val="0"/>
          <c:showSerName val="0"/>
          <c:showPercent val="0"/>
          <c:showBubbleSize val="0"/>
        </c:dLbls>
        <c:gapWidth val="150"/>
        <c:axId val="115685304"/>
        <c:axId val="115685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0.15</c:v>
                </c:pt>
              </c:numCache>
            </c:numRef>
          </c:val>
          <c:smooth val="0"/>
        </c:ser>
        <c:dLbls>
          <c:showLegendKey val="0"/>
          <c:showVal val="0"/>
          <c:showCatName val="0"/>
          <c:showSerName val="0"/>
          <c:showPercent val="0"/>
          <c:showBubbleSize val="0"/>
        </c:dLbls>
        <c:marker val="1"/>
        <c:smooth val="0"/>
        <c:axId val="115685304"/>
        <c:axId val="115685688"/>
      </c:lineChart>
      <c:dateAx>
        <c:axId val="115685304"/>
        <c:scaling>
          <c:orientation val="minMax"/>
        </c:scaling>
        <c:delete val="1"/>
        <c:axPos val="b"/>
        <c:numFmt formatCode="ge" sourceLinked="1"/>
        <c:majorTickMark val="none"/>
        <c:minorTickMark val="none"/>
        <c:tickLblPos val="none"/>
        <c:crossAx val="115685688"/>
        <c:crosses val="autoZero"/>
        <c:auto val="1"/>
        <c:lblOffset val="100"/>
        <c:baseTimeUnit val="years"/>
      </c:dateAx>
      <c:valAx>
        <c:axId val="115685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685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6904456"/>
        <c:axId val="146904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53.51</c:v>
                </c:pt>
              </c:numCache>
            </c:numRef>
          </c:val>
          <c:smooth val="0"/>
        </c:ser>
        <c:dLbls>
          <c:showLegendKey val="0"/>
          <c:showVal val="0"/>
          <c:showCatName val="0"/>
          <c:showSerName val="0"/>
          <c:showPercent val="0"/>
          <c:showBubbleSize val="0"/>
        </c:dLbls>
        <c:marker val="1"/>
        <c:smooth val="0"/>
        <c:axId val="146904456"/>
        <c:axId val="146904848"/>
      </c:lineChart>
      <c:dateAx>
        <c:axId val="146904456"/>
        <c:scaling>
          <c:orientation val="minMax"/>
        </c:scaling>
        <c:delete val="1"/>
        <c:axPos val="b"/>
        <c:numFmt formatCode="ge" sourceLinked="1"/>
        <c:majorTickMark val="none"/>
        <c:minorTickMark val="none"/>
        <c:tickLblPos val="none"/>
        <c:crossAx val="146904848"/>
        <c:crosses val="autoZero"/>
        <c:auto val="1"/>
        <c:lblOffset val="100"/>
        <c:baseTimeUnit val="years"/>
      </c:dateAx>
      <c:valAx>
        <c:axId val="14690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04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81.59</c:v>
                </c:pt>
                <c:pt idx="1">
                  <c:v>82.62</c:v>
                </c:pt>
                <c:pt idx="2">
                  <c:v>82.76</c:v>
                </c:pt>
                <c:pt idx="3">
                  <c:v>83.89</c:v>
                </c:pt>
                <c:pt idx="4">
                  <c:v>85.24</c:v>
                </c:pt>
              </c:numCache>
            </c:numRef>
          </c:val>
        </c:ser>
        <c:dLbls>
          <c:showLegendKey val="0"/>
          <c:showVal val="0"/>
          <c:showCatName val="0"/>
          <c:showSerName val="0"/>
          <c:showPercent val="0"/>
          <c:showBubbleSize val="0"/>
        </c:dLbls>
        <c:gapWidth val="150"/>
        <c:axId val="146906024"/>
        <c:axId val="14690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83.91</c:v>
                </c:pt>
              </c:numCache>
            </c:numRef>
          </c:val>
          <c:smooth val="0"/>
        </c:ser>
        <c:dLbls>
          <c:showLegendKey val="0"/>
          <c:showVal val="0"/>
          <c:showCatName val="0"/>
          <c:showSerName val="0"/>
          <c:showPercent val="0"/>
          <c:showBubbleSize val="0"/>
        </c:dLbls>
        <c:marker val="1"/>
        <c:smooth val="0"/>
        <c:axId val="146906024"/>
        <c:axId val="146906416"/>
      </c:lineChart>
      <c:dateAx>
        <c:axId val="146906024"/>
        <c:scaling>
          <c:orientation val="minMax"/>
        </c:scaling>
        <c:delete val="1"/>
        <c:axPos val="b"/>
        <c:numFmt formatCode="ge" sourceLinked="1"/>
        <c:majorTickMark val="none"/>
        <c:minorTickMark val="none"/>
        <c:tickLblPos val="none"/>
        <c:crossAx val="146906416"/>
        <c:crosses val="autoZero"/>
        <c:auto val="1"/>
        <c:lblOffset val="100"/>
        <c:baseTimeUnit val="years"/>
      </c:dateAx>
      <c:valAx>
        <c:axId val="14690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06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65.209999999999994</c:v>
                </c:pt>
                <c:pt idx="1">
                  <c:v>63.46</c:v>
                </c:pt>
                <c:pt idx="2">
                  <c:v>61.12</c:v>
                </c:pt>
                <c:pt idx="3">
                  <c:v>59.4</c:v>
                </c:pt>
                <c:pt idx="4">
                  <c:v>56.79</c:v>
                </c:pt>
              </c:numCache>
            </c:numRef>
          </c:val>
        </c:ser>
        <c:dLbls>
          <c:showLegendKey val="0"/>
          <c:showVal val="0"/>
          <c:showCatName val="0"/>
          <c:showSerName val="0"/>
          <c:showPercent val="0"/>
          <c:showBubbleSize val="0"/>
        </c:dLbls>
        <c:gapWidth val="150"/>
        <c:axId val="146414568"/>
        <c:axId val="146420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414568"/>
        <c:axId val="146420648"/>
      </c:lineChart>
      <c:dateAx>
        <c:axId val="146414568"/>
        <c:scaling>
          <c:orientation val="minMax"/>
        </c:scaling>
        <c:delete val="1"/>
        <c:axPos val="b"/>
        <c:numFmt formatCode="ge" sourceLinked="1"/>
        <c:majorTickMark val="none"/>
        <c:minorTickMark val="none"/>
        <c:tickLblPos val="none"/>
        <c:crossAx val="146420648"/>
        <c:crosses val="autoZero"/>
        <c:auto val="1"/>
        <c:lblOffset val="100"/>
        <c:baseTimeUnit val="years"/>
      </c:dateAx>
      <c:valAx>
        <c:axId val="146420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414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6493040"/>
        <c:axId val="14649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493040"/>
        <c:axId val="146493424"/>
      </c:lineChart>
      <c:dateAx>
        <c:axId val="146493040"/>
        <c:scaling>
          <c:orientation val="minMax"/>
        </c:scaling>
        <c:delete val="1"/>
        <c:axPos val="b"/>
        <c:numFmt formatCode="ge" sourceLinked="1"/>
        <c:majorTickMark val="none"/>
        <c:minorTickMark val="none"/>
        <c:tickLblPos val="none"/>
        <c:crossAx val="146493424"/>
        <c:crosses val="autoZero"/>
        <c:auto val="1"/>
        <c:lblOffset val="100"/>
        <c:baseTimeUnit val="years"/>
      </c:dateAx>
      <c:valAx>
        <c:axId val="14649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49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6593816"/>
        <c:axId val="146594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593816"/>
        <c:axId val="146594200"/>
      </c:lineChart>
      <c:dateAx>
        <c:axId val="146593816"/>
        <c:scaling>
          <c:orientation val="minMax"/>
        </c:scaling>
        <c:delete val="1"/>
        <c:axPos val="b"/>
        <c:numFmt formatCode="ge" sourceLinked="1"/>
        <c:majorTickMark val="none"/>
        <c:minorTickMark val="none"/>
        <c:tickLblPos val="none"/>
        <c:crossAx val="146594200"/>
        <c:crosses val="autoZero"/>
        <c:auto val="1"/>
        <c:lblOffset val="100"/>
        <c:baseTimeUnit val="years"/>
      </c:dateAx>
      <c:valAx>
        <c:axId val="146594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593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6617160"/>
        <c:axId val="14661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617160"/>
        <c:axId val="146617552"/>
      </c:lineChart>
      <c:dateAx>
        <c:axId val="146617160"/>
        <c:scaling>
          <c:orientation val="minMax"/>
        </c:scaling>
        <c:delete val="1"/>
        <c:axPos val="b"/>
        <c:numFmt formatCode="ge" sourceLinked="1"/>
        <c:majorTickMark val="none"/>
        <c:minorTickMark val="none"/>
        <c:tickLblPos val="none"/>
        <c:crossAx val="146617552"/>
        <c:crosses val="autoZero"/>
        <c:auto val="1"/>
        <c:lblOffset val="100"/>
        <c:baseTimeUnit val="years"/>
      </c:dateAx>
      <c:valAx>
        <c:axId val="14661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617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6618728"/>
        <c:axId val="14661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618728"/>
        <c:axId val="146619120"/>
      </c:lineChart>
      <c:dateAx>
        <c:axId val="146618728"/>
        <c:scaling>
          <c:orientation val="minMax"/>
        </c:scaling>
        <c:delete val="1"/>
        <c:axPos val="b"/>
        <c:numFmt formatCode="ge" sourceLinked="1"/>
        <c:majorTickMark val="none"/>
        <c:minorTickMark val="none"/>
        <c:tickLblPos val="none"/>
        <c:crossAx val="146619120"/>
        <c:crosses val="autoZero"/>
        <c:auto val="1"/>
        <c:lblOffset val="100"/>
        <c:baseTimeUnit val="years"/>
      </c:dateAx>
      <c:valAx>
        <c:axId val="14661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618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1034.3499999999999</c:v>
                </c:pt>
                <c:pt idx="1">
                  <c:v>992.88</c:v>
                </c:pt>
                <c:pt idx="2">
                  <c:v>966.41</c:v>
                </c:pt>
                <c:pt idx="3">
                  <c:v>901.84</c:v>
                </c:pt>
                <c:pt idx="4">
                  <c:v>1707.11</c:v>
                </c:pt>
              </c:numCache>
            </c:numRef>
          </c:val>
        </c:ser>
        <c:dLbls>
          <c:showLegendKey val="0"/>
          <c:showVal val="0"/>
          <c:showCatName val="0"/>
          <c:showSerName val="0"/>
          <c:showPercent val="0"/>
          <c:showBubbleSize val="0"/>
        </c:dLbls>
        <c:gapWidth val="150"/>
        <c:axId val="146746128"/>
        <c:axId val="146746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1111.31</c:v>
                </c:pt>
              </c:numCache>
            </c:numRef>
          </c:val>
          <c:smooth val="0"/>
        </c:ser>
        <c:dLbls>
          <c:showLegendKey val="0"/>
          <c:showVal val="0"/>
          <c:showCatName val="0"/>
          <c:showSerName val="0"/>
          <c:showPercent val="0"/>
          <c:showBubbleSize val="0"/>
        </c:dLbls>
        <c:marker val="1"/>
        <c:smooth val="0"/>
        <c:axId val="146746128"/>
        <c:axId val="146746520"/>
      </c:lineChart>
      <c:dateAx>
        <c:axId val="146746128"/>
        <c:scaling>
          <c:orientation val="minMax"/>
        </c:scaling>
        <c:delete val="1"/>
        <c:axPos val="b"/>
        <c:numFmt formatCode="ge" sourceLinked="1"/>
        <c:majorTickMark val="none"/>
        <c:minorTickMark val="none"/>
        <c:tickLblPos val="none"/>
        <c:crossAx val="146746520"/>
        <c:crosses val="autoZero"/>
        <c:auto val="1"/>
        <c:lblOffset val="100"/>
        <c:baseTimeUnit val="years"/>
      </c:dateAx>
      <c:valAx>
        <c:axId val="146746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74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97.26</c:v>
                </c:pt>
                <c:pt idx="1">
                  <c:v>97.08</c:v>
                </c:pt>
                <c:pt idx="2">
                  <c:v>119.58</c:v>
                </c:pt>
                <c:pt idx="3">
                  <c:v>120.29</c:v>
                </c:pt>
                <c:pt idx="4">
                  <c:v>111.91</c:v>
                </c:pt>
              </c:numCache>
            </c:numRef>
          </c:val>
        </c:ser>
        <c:dLbls>
          <c:showLegendKey val="0"/>
          <c:showVal val="0"/>
          <c:showCatName val="0"/>
          <c:showSerName val="0"/>
          <c:showPercent val="0"/>
          <c:showBubbleSize val="0"/>
        </c:dLbls>
        <c:gapWidth val="150"/>
        <c:axId val="146747696"/>
        <c:axId val="146748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75.540000000000006</c:v>
                </c:pt>
              </c:numCache>
            </c:numRef>
          </c:val>
          <c:smooth val="0"/>
        </c:ser>
        <c:dLbls>
          <c:showLegendKey val="0"/>
          <c:showVal val="0"/>
          <c:showCatName val="0"/>
          <c:showSerName val="0"/>
          <c:showPercent val="0"/>
          <c:showBubbleSize val="0"/>
        </c:dLbls>
        <c:marker val="1"/>
        <c:smooth val="0"/>
        <c:axId val="146747696"/>
        <c:axId val="146748088"/>
      </c:lineChart>
      <c:dateAx>
        <c:axId val="146747696"/>
        <c:scaling>
          <c:orientation val="minMax"/>
        </c:scaling>
        <c:delete val="1"/>
        <c:axPos val="b"/>
        <c:numFmt formatCode="ge" sourceLinked="1"/>
        <c:majorTickMark val="none"/>
        <c:minorTickMark val="none"/>
        <c:tickLblPos val="none"/>
        <c:crossAx val="146748088"/>
        <c:crosses val="autoZero"/>
        <c:auto val="1"/>
        <c:lblOffset val="100"/>
        <c:baseTimeUnit val="years"/>
      </c:dateAx>
      <c:valAx>
        <c:axId val="146748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74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175.46</c:v>
                </c:pt>
                <c:pt idx="1">
                  <c:v>175.5</c:v>
                </c:pt>
                <c:pt idx="2">
                  <c:v>147.34</c:v>
                </c:pt>
                <c:pt idx="3">
                  <c:v>148.09</c:v>
                </c:pt>
                <c:pt idx="4">
                  <c:v>159.25</c:v>
                </c:pt>
              </c:numCache>
            </c:numRef>
          </c:val>
        </c:ser>
        <c:dLbls>
          <c:showLegendKey val="0"/>
          <c:showVal val="0"/>
          <c:showCatName val="0"/>
          <c:showSerName val="0"/>
          <c:showPercent val="0"/>
          <c:showBubbleSize val="0"/>
        </c:dLbls>
        <c:gapWidth val="150"/>
        <c:axId val="146749264"/>
        <c:axId val="146749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207.96</c:v>
                </c:pt>
              </c:numCache>
            </c:numRef>
          </c:val>
          <c:smooth val="0"/>
        </c:ser>
        <c:dLbls>
          <c:showLegendKey val="0"/>
          <c:showVal val="0"/>
          <c:showCatName val="0"/>
          <c:showSerName val="0"/>
          <c:showPercent val="0"/>
          <c:showBubbleSize val="0"/>
        </c:dLbls>
        <c:marker val="1"/>
        <c:smooth val="0"/>
        <c:axId val="146749264"/>
        <c:axId val="146749656"/>
      </c:lineChart>
      <c:dateAx>
        <c:axId val="146749264"/>
        <c:scaling>
          <c:orientation val="minMax"/>
        </c:scaling>
        <c:delete val="1"/>
        <c:axPos val="b"/>
        <c:numFmt formatCode="ge" sourceLinked="1"/>
        <c:majorTickMark val="none"/>
        <c:minorTickMark val="none"/>
        <c:tickLblPos val="none"/>
        <c:crossAx val="146749656"/>
        <c:crosses val="autoZero"/>
        <c:auto val="1"/>
        <c:lblOffset val="100"/>
        <c:baseTimeUnit val="years"/>
      </c:dateAx>
      <c:valAx>
        <c:axId val="146749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74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W1" zoomScale="75" zoomScaleNormal="75"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山辺町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
        <v>122</v>
      </c>
      <c r="AE8" s="73"/>
      <c r="AF8" s="73"/>
      <c r="AG8" s="73"/>
      <c r="AH8" s="73"/>
      <c r="AI8" s="73"/>
      <c r="AJ8" s="73"/>
      <c r="AK8" s="4"/>
      <c r="AL8" s="67">
        <f>データ!S6</f>
        <v>14655</v>
      </c>
      <c r="AM8" s="67"/>
      <c r="AN8" s="67"/>
      <c r="AO8" s="67"/>
      <c r="AP8" s="67"/>
      <c r="AQ8" s="67"/>
      <c r="AR8" s="67"/>
      <c r="AS8" s="67"/>
      <c r="AT8" s="66">
        <f>データ!T6</f>
        <v>61.45</v>
      </c>
      <c r="AU8" s="66"/>
      <c r="AV8" s="66"/>
      <c r="AW8" s="66"/>
      <c r="AX8" s="66"/>
      <c r="AY8" s="66"/>
      <c r="AZ8" s="66"/>
      <c r="BA8" s="66"/>
      <c r="BB8" s="66">
        <f>データ!U6</f>
        <v>238.49</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94.81</v>
      </c>
      <c r="Q10" s="66"/>
      <c r="R10" s="66"/>
      <c r="S10" s="66"/>
      <c r="T10" s="66"/>
      <c r="U10" s="66"/>
      <c r="V10" s="66"/>
      <c r="W10" s="66">
        <f>データ!Q6</f>
        <v>80.95</v>
      </c>
      <c r="X10" s="66"/>
      <c r="Y10" s="66"/>
      <c r="Z10" s="66"/>
      <c r="AA10" s="66"/>
      <c r="AB10" s="66"/>
      <c r="AC10" s="66"/>
      <c r="AD10" s="67">
        <f>データ!R6</f>
        <v>3340</v>
      </c>
      <c r="AE10" s="67"/>
      <c r="AF10" s="67"/>
      <c r="AG10" s="67"/>
      <c r="AH10" s="67"/>
      <c r="AI10" s="67"/>
      <c r="AJ10" s="67"/>
      <c r="AK10" s="2"/>
      <c r="AL10" s="67">
        <f>データ!V6</f>
        <v>13843</v>
      </c>
      <c r="AM10" s="67"/>
      <c r="AN10" s="67"/>
      <c r="AO10" s="67"/>
      <c r="AP10" s="67"/>
      <c r="AQ10" s="67"/>
      <c r="AR10" s="67"/>
      <c r="AS10" s="67"/>
      <c r="AT10" s="66">
        <f>データ!W6</f>
        <v>3.91</v>
      </c>
      <c r="AU10" s="66"/>
      <c r="AV10" s="66"/>
      <c r="AW10" s="66"/>
      <c r="AX10" s="66"/>
      <c r="AY10" s="66"/>
      <c r="AZ10" s="66"/>
      <c r="BA10" s="66"/>
      <c r="BB10" s="66">
        <f>データ!X6</f>
        <v>3540.41</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125</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63011</v>
      </c>
      <c r="D6" s="33">
        <f t="shared" si="3"/>
        <v>47</v>
      </c>
      <c r="E6" s="33">
        <f t="shared" si="3"/>
        <v>17</v>
      </c>
      <c r="F6" s="33">
        <f t="shared" si="3"/>
        <v>1</v>
      </c>
      <c r="G6" s="33">
        <f t="shared" si="3"/>
        <v>0</v>
      </c>
      <c r="H6" s="33" t="str">
        <f t="shared" si="3"/>
        <v>山形県　山辺町</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94.81</v>
      </c>
      <c r="Q6" s="34">
        <f t="shared" si="3"/>
        <v>80.95</v>
      </c>
      <c r="R6" s="34">
        <f t="shared" si="3"/>
        <v>3340</v>
      </c>
      <c r="S6" s="34">
        <f t="shared" si="3"/>
        <v>14655</v>
      </c>
      <c r="T6" s="34">
        <f t="shared" si="3"/>
        <v>61.45</v>
      </c>
      <c r="U6" s="34">
        <f t="shared" si="3"/>
        <v>238.49</v>
      </c>
      <c r="V6" s="34">
        <f t="shared" si="3"/>
        <v>13843</v>
      </c>
      <c r="W6" s="34">
        <f t="shared" si="3"/>
        <v>3.91</v>
      </c>
      <c r="X6" s="34">
        <f t="shared" si="3"/>
        <v>3540.41</v>
      </c>
      <c r="Y6" s="35">
        <f>IF(Y7="",NA(),Y7)</f>
        <v>65.209999999999994</v>
      </c>
      <c r="Z6" s="35">
        <f t="shared" ref="Z6:AH6" si="4">IF(Z7="",NA(),Z7)</f>
        <v>63.46</v>
      </c>
      <c r="AA6" s="35">
        <f t="shared" si="4"/>
        <v>61.12</v>
      </c>
      <c r="AB6" s="35">
        <f t="shared" si="4"/>
        <v>59.4</v>
      </c>
      <c r="AC6" s="35">
        <f t="shared" si="4"/>
        <v>56.79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1034.3499999999999</v>
      </c>
      <c r="BG6" s="35">
        <f t="shared" ref="BG6:BO6" si="7">IF(BG7="",NA(),BG7)</f>
        <v>992.88</v>
      </c>
      <c r="BH6" s="35">
        <f t="shared" si="7"/>
        <v>966.41</v>
      </c>
      <c r="BI6" s="35">
        <f t="shared" si="7"/>
        <v>901.84</v>
      </c>
      <c r="BJ6" s="35">
        <f t="shared" si="7"/>
        <v>1707.11</v>
      </c>
      <c r="BK6" s="35">
        <f t="shared" si="7"/>
        <v>1273.52</v>
      </c>
      <c r="BL6" s="35">
        <f t="shared" si="7"/>
        <v>1209.95</v>
      </c>
      <c r="BM6" s="35">
        <f t="shared" si="7"/>
        <v>1136.5</v>
      </c>
      <c r="BN6" s="35">
        <f t="shared" si="7"/>
        <v>1118.56</v>
      </c>
      <c r="BO6" s="35">
        <f t="shared" si="7"/>
        <v>1111.31</v>
      </c>
      <c r="BP6" s="34" t="str">
        <f>IF(BP7="","",IF(BP7="-","【-】","【"&amp;SUBSTITUTE(TEXT(BP7,"#,##0.00"),"-","△")&amp;"】"))</f>
        <v>【728.30】</v>
      </c>
      <c r="BQ6" s="35">
        <f>IF(BQ7="",NA(),BQ7)</f>
        <v>97.26</v>
      </c>
      <c r="BR6" s="35">
        <f t="shared" ref="BR6:BZ6" si="8">IF(BR7="",NA(),BR7)</f>
        <v>97.08</v>
      </c>
      <c r="BS6" s="35">
        <f t="shared" si="8"/>
        <v>119.58</v>
      </c>
      <c r="BT6" s="35">
        <f t="shared" si="8"/>
        <v>120.29</v>
      </c>
      <c r="BU6" s="35">
        <f t="shared" si="8"/>
        <v>111.91</v>
      </c>
      <c r="BV6" s="35">
        <f t="shared" si="8"/>
        <v>67.849999999999994</v>
      </c>
      <c r="BW6" s="35">
        <f t="shared" si="8"/>
        <v>69.48</v>
      </c>
      <c r="BX6" s="35">
        <f t="shared" si="8"/>
        <v>71.650000000000006</v>
      </c>
      <c r="BY6" s="35">
        <f t="shared" si="8"/>
        <v>72.33</v>
      </c>
      <c r="BZ6" s="35">
        <f t="shared" si="8"/>
        <v>75.540000000000006</v>
      </c>
      <c r="CA6" s="34" t="str">
        <f>IF(CA7="","",IF(CA7="-","【-】","【"&amp;SUBSTITUTE(TEXT(CA7,"#,##0.00"),"-","△")&amp;"】"))</f>
        <v>【100.04】</v>
      </c>
      <c r="CB6" s="35">
        <f>IF(CB7="",NA(),CB7)</f>
        <v>175.46</v>
      </c>
      <c r="CC6" s="35">
        <f t="shared" ref="CC6:CK6" si="9">IF(CC7="",NA(),CC7)</f>
        <v>175.5</v>
      </c>
      <c r="CD6" s="35">
        <f t="shared" si="9"/>
        <v>147.34</v>
      </c>
      <c r="CE6" s="35">
        <f t="shared" si="9"/>
        <v>148.09</v>
      </c>
      <c r="CF6" s="35">
        <f t="shared" si="9"/>
        <v>159.25</v>
      </c>
      <c r="CG6" s="35">
        <f t="shared" si="9"/>
        <v>224.94</v>
      </c>
      <c r="CH6" s="35">
        <f t="shared" si="9"/>
        <v>220.67</v>
      </c>
      <c r="CI6" s="35">
        <f t="shared" si="9"/>
        <v>217.82</v>
      </c>
      <c r="CJ6" s="35">
        <f t="shared" si="9"/>
        <v>215.28</v>
      </c>
      <c r="CK6" s="35">
        <f t="shared" si="9"/>
        <v>207.96</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55.41</v>
      </c>
      <c r="CS6" s="35">
        <f t="shared" si="10"/>
        <v>55.81</v>
      </c>
      <c r="CT6" s="35">
        <f t="shared" si="10"/>
        <v>54.44</v>
      </c>
      <c r="CU6" s="35">
        <f t="shared" si="10"/>
        <v>54.67</v>
      </c>
      <c r="CV6" s="35">
        <f t="shared" si="10"/>
        <v>53.51</v>
      </c>
      <c r="CW6" s="34" t="str">
        <f>IF(CW7="","",IF(CW7="-","【-】","【"&amp;SUBSTITUTE(TEXT(CW7,"#,##0.00"),"-","△")&amp;"】"))</f>
        <v>【60.09】</v>
      </c>
      <c r="CX6" s="35">
        <f>IF(CX7="",NA(),CX7)</f>
        <v>81.59</v>
      </c>
      <c r="CY6" s="35">
        <f t="shared" ref="CY6:DG6" si="11">IF(CY7="",NA(),CY7)</f>
        <v>82.62</v>
      </c>
      <c r="CZ6" s="35">
        <f t="shared" si="11"/>
        <v>82.76</v>
      </c>
      <c r="DA6" s="35">
        <f t="shared" si="11"/>
        <v>83.89</v>
      </c>
      <c r="DB6" s="35">
        <f t="shared" si="11"/>
        <v>85.24</v>
      </c>
      <c r="DC6" s="35">
        <f t="shared" si="11"/>
        <v>84.12</v>
      </c>
      <c r="DD6" s="35">
        <f t="shared" si="11"/>
        <v>84.41</v>
      </c>
      <c r="DE6" s="35">
        <f t="shared" si="11"/>
        <v>84.2</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5">
        <f t="shared" si="14"/>
        <v>0.18</v>
      </c>
      <c r="EJ6" s="35">
        <f t="shared" si="14"/>
        <v>0.1</v>
      </c>
      <c r="EK6" s="35">
        <f t="shared" si="14"/>
        <v>7.0000000000000007E-2</v>
      </c>
      <c r="EL6" s="35">
        <f t="shared" si="14"/>
        <v>0.04</v>
      </c>
      <c r="EM6" s="35">
        <f t="shared" si="14"/>
        <v>0.11</v>
      </c>
      <c r="EN6" s="35">
        <f t="shared" si="14"/>
        <v>0.15</v>
      </c>
      <c r="EO6" s="34" t="str">
        <f>IF(EO7="","",IF(EO7="-","【-】","【"&amp;SUBSTITUTE(TEXT(EO7,"#,##0.00"),"-","△")&amp;"】"))</f>
        <v>【0.27】</v>
      </c>
    </row>
    <row r="7" spans="1:145" s="36" customFormat="1">
      <c r="A7" s="28"/>
      <c r="B7" s="37">
        <v>2016</v>
      </c>
      <c r="C7" s="37">
        <v>63011</v>
      </c>
      <c r="D7" s="37">
        <v>47</v>
      </c>
      <c r="E7" s="37">
        <v>17</v>
      </c>
      <c r="F7" s="37">
        <v>1</v>
      </c>
      <c r="G7" s="37">
        <v>0</v>
      </c>
      <c r="H7" s="37" t="s">
        <v>110</v>
      </c>
      <c r="I7" s="37" t="s">
        <v>111</v>
      </c>
      <c r="J7" s="37" t="s">
        <v>112</v>
      </c>
      <c r="K7" s="37" t="s">
        <v>113</v>
      </c>
      <c r="L7" s="37" t="s">
        <v>114</v>
      </c>
      <c r="M7" s="37"/>
      <c r="N7" s="38" t="s">
        <v>115</v>
      </c>
      <c r="O7" s="38" t="s">
        <v>116</v>
      </c>
      <c r="P7" s="38">
        <v>94.81</v>
      </c>
      <c r="Q7" s="38">
        <v>80.95</v>
      </c>
      <c r="R7" s="38">
        <v>3340</v>
      </c>
      <c r="S7" s="38">
        <v>14655</v>
      </c>
      <c r="T7" s="38">
        <v>61.45</v>
      </c>
      <c r="U7" s="38">
        <v>238.49</v>
      </c>
      <c r="V7" s="38">
        <v>13843</v>
      </c>
      <c r="W7" s="38">
        <v>3.91</v>
      </c>
      <c r="X7" s="38">
        <v>3540.41</v>
      </c>
      <c r="Y7" s="38">
        <v>65.209999999999994</v>
      </c>
      <c r="Z7" s="38">
        <v>63.46</v>
      </c>
      <c r="AA7" s="38">
        <v>61.12</v>
      </c>
      <c r="AB7" s="38">
        <v>59.4</v>
      </c>
      <c r="AC7" s="38">
        <v>56.79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1034.3499999999999</v>
      </c>
      <c r="BG7" s="38">
        <v>992.88</v>
      </c>
      <c r="BH7" s="38">
        <v>966.41</v>
      </c>
      <c r="BI7" s="38">
        <v>901.84</v>
      </c>
      <c r="BJ7" s="38">
        <v>1707.11</v>
      </c>
      <c r="BK7" s="38">
        <v>1273.52</v>
      </c>
      <c r="BL7" s="38">
        <v>1209.95</v>
      </c>
      <c r="BM7" s="38">
        <v>1136.5</v>
      </c>
      <c r="BN7" s="38">
        <v>1118.56</v>
      </c>
      <c r="BO7" s="38">
        <v>1111.31</v>
      </c>
      <c r="BP7" s="38">
        <v>728.3</v>
      </c>
      <c r="BQ7" s="38">
        <v>97.26</v>
      </c>
      <c r="BR7" s="38">
        <v>97.08</v>
      </c>
      <c r="BS7" s="38">
        <v>119.58</v>
      </c>
      <c r="BT7" s="38">
        <v>120.29</v>
      </c>
      <c r="BU7" s="38">
        <v>111.91</v>
      </c>
      <c r="BV7" s="38">
        <v>67.849999999999994</v>
      </c>
      <c r="BW7" s="38">
        <v>69.48</v>
      </c>
      <c r="BX7" s="38">
        <v>71.650000000000006</v>
      </c>
      <c r="BY7" s="38">
        <v>72.33</v>
      </c>
      <c r="BZ7" s="38">
        <v>75.540000000000006</v>
      </c>
      <c r="CA7" s="38">
        <v>100.04</v>
      </c>
      <c r="CB7" s="38">
        <v>175.46</v>
      </c>
      <c r="CC7" s="38">
        <v>175.5</v>
      </c>
      <c r="CD7" s="38">
        <v>147.34</v>
      </c>
      <c r="CE7" s="38">
        <v>148.09</v>
      </c>
      <c r="CF7" s="38">
        <v>159.25</v>
      </c>
      <c r="CG7" s="38">
        <v>224.94</v>
      </c>
      <c r="CH7" s="38">
        <v>220.67</v>
      </c>
      <c r="CI7" s="38">
        <v>217.82</v>
      </c>
      <c r="CJ7" s="38">
        <v>215.28</v>
      </c>
      <c r="CK7" s="38">
        <v>207.96</v>
      </c>
      <c r="CL7" s="38">
        <v>137.82</v>
      </c>
      <c r="CM7" s="38" t="s">
        <v>115</v>
      </c>
      <c r="CN7" s="38" t="s">
        <v>115</v>
      </c>
      <c r="CO7" s="38" t="s">
        <v>115</v>
      </c>
      <c r="CP7" s="38" t="s">
        <v>115</v>
      </c>
      <c r="CQ7" s="38" t="s">
        <v>115</v>
      </c>
      <c r="CR7" s="38">
        <v>55.41</v>
      </c>
      <c r="CS7" s="38">
        <v>55.81</v>
      </c>
      <c r="CT7" s="38">
        <v>54.44</v>
      </c>
      <c r="CU7" s="38">
        <v>54.67</v>
      </c>
      <c r="CV7" s="38">
        <v>53.51</v>
      </c>
      <c r="CW7" s="38">
        <v>60.09</v>
      </c>
      <c r="CX7" s="38">
        <v>81.59</v>
      </c>
      <c r="CY7" s="38">
        <v>82.62</v>
      </c>
      <c r="CZ7" s="38">
        <v>82.76</v>
      </c>
      <c r="DA7" s="38">
        <v>83.89</v>
      </c>
      <c r="DB7" s="38">
        <v>85.24</v>
      </c>
      <c r="DC7" s="38">
        <v>84.12</v>
      </c>
      <c r="DD7" s="38">
        <v>84.41</v>
      </c>
      <c r="DE7" s="38">
        <v>84.2</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0.18</v>
      </c>
      <c r="EJ7" s="38">
        <v>0.1</v>
      </c>
      <c r="EK7" s="38">
        <v>7.0000000000000007E-2</v>
      </c>
      <c r="EL7" s="38">
        <v>0.04</v>
      </c>
      <c r="EM7" s="38">
        <v>0.11</v>
      </c>
      <c r="EN7" s="38">
        <v>0.15</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PC1447</cp:lastModifiedBy>
  <cp:lastPrinted>2018-02-05T05:17:17Z</cp:lastPrinted>
  <dcterms:created xsi:type="dcterms:W3CDTF">2017-12-25T02:03:05Z</dcterms:created>
  <dcterms:modified xsi:type="dcterms:W3CDTF">2018-02-19T05:35:58Z</dcterms:modified>
  <cp:category/>
</cp:coreProperties>
</file>