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2年度（R1決算数値）\報告\"/>
    </mc:Choice>
  </mc:AlternateContent>
  <xr:revisionPtr revIDLastSave="0" documentId="13_ncr:1_{C5B3B589-20A4-47EF-A386-2C187BFE7EE5}" xr6:coauthVersionLast="36" xr6:coauthVersionMax="45" xr10:uidLastSave="{00000000-0000-0000-0000-000000000000}"/>
  <workbookProtection workbookAlgorithmName="SHA-512" workbookHashValue="xoJOsObETJ5SZbY9zaQjCsHlflJqw6908jZJlM4Sw+wkFAtti49jLW6y4TSZAA4lKAfFF4cs0iyUvwwRBiDn7g==" workbookSaltValue="iwmUozOdkTtYKUL2Vh315g=="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AD10" i="4" s="1"/>
  <c r="Q6" i="5"/>
  <c r="W10" i="4" s="1"/>
  <c r="P6" i="5"/>
  <c r="O6" i="5"/>
  <c r="I10" i="4" s="1"/>
  <c r="N6" i="5"/>
  <c r="B10" i="4" s="1"/>
  <c r="M6" i="5"/>
  <c r="AD8" i="4" s="1"/>
  <c r="L6" i="5"/>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P10" i="4"/>
  <c r="AT8" i="4"/>
  <c r="W8" i="4"/>
  <c r="B6" i="4"/>
</calcChain>
</file>

<file path=xl/sharedStrings.xml><?xml version="1.0" encoding="utf-8"?>
<sst xmlns="http://schemas.openxmlformats.org/spreadsheetml/2006/main" count="253" uniqueCount="117">
  <si>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</si>
  <si>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</si>
  <si>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</si>
  <si>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</si>
  <si>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</si>
  <si>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</si>
  <si>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</si>
  <si>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</si>
  <si>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</si>
  <si>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</si>
  <si>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</si>
  <si>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</si>
  <si>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</si>
  <si>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</si>
  <si>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</si>
  <si>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</si>
  <si>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</si>
  <si>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</si>
  <si>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</si>
  <si>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</si>
  <si>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</si>
  <si>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</si>
  <si>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</si>
  <si>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</si>
  <si>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</si>
  <si>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</si>
  <si>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</si>
  <si>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</si>
  <si>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</si>
  <si>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</si>
  <si>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</si>
  <si>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</si>
  <si>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</si>
  <si>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</si>
  <si>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</si>
  <si>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</si>
  <si>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</si>
  <si>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</si>
  <si>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</si>
  <si>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</si>
  <si>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</si>
  <si>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</si>
  <si>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</si>
  <si>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</si>
  <si>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</si>
  <si>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</si>
  <si>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</si>
  <si>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</si>
  <si>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</si>
  <si>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</si>
  <si>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</si>
  <si>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</si>
  <si>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</si>
  <si>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</si>
  <si>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</si>
  <si>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</si>
  <si>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</si>
  <si>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</si>
  <si>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</si>
  <si>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</si>
  <si>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</si>
  <si>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</si>
  <si>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</si>
  <si>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</si>
  <si>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</si>
  <si>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</si>
  <si>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</si>
  <si>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</si>
  <si>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</si>
  <si>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</si>
  <si>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</si>
  <si>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</si>
  <si>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</si>
  <si>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</si>
  <si>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</si>
  <si>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</si>
  <si>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</si>
  <si>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</si>
  <si>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</si>
  <si>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</si>
  <si>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</si>
  <si>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</si>
  <si>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</si>
  <si>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</si>
  <si>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</si>
  <si>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</si>
  <si>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</si>
  <si>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</si>
  <si>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</si>
  <si>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</si>
  <si>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</si>
  <si>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</si>
  <si>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</si>
  <si>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</si>
  <si>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</si>
  <si>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</si>
  <si>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</si>
  <si>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</si>
  <si>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</si>
  <si>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</si>
  <si>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</si>
  <si>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</si>
  <si>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</si>
  <si>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</si>
  <si>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</si>
  <si>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</si>
  <si>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</si>
  <si>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</si>
  <si>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</si>
  <si>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</si>
  <si>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</si>
  <si>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</si>
  <si>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</si>
  <si>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</si>
  <si>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①資産の減価償却が進んでいるため、年々数値が上昇している状況です。また、類似団体平均値との差もなくなりつつあります。
　②③浄化槽事業のため管渠はありません。</t>
    <rPh sb="2" eb="4">
      <t>シサン</t>
    </rPh>
    <rPh sb="5" eb="7">
      <t>ゲンカ</t>
    </rPh>
    <rPh sb="7" eb="9">
      <t>ショウキャク</t>
    </rPh>
    <rPh sb="10" eb="11">
      <t>スス</t>
    </rPh>
    <rPh sb="18" eb="20">
      <t>ネンネン</t>
    </rPh>
    <rPh sb="20" eb="22">
      <t>スウチ</t>
    </rPh>
    <rPh sb="23" eb="25">
      <t>ジョウショウ</t>
    </rPh>
    <rPh sb="29" eb="31">
      <t>ジョウキョウ</t>
    </rPh>
    <rPh sb="37" eb="39">
      <t>ルイジ</t>
    </rPh>
    <rPh sb="39" eb="41">
      <t>ダンタイ</t>
    </rPh>
    <rPh sb="41" eb="43">
      <t>ヘイキン</t>
    </rPh>
    <rPh sb="43" eb="44">
      <t>チ</t>
    </rPh>
    <rPh sb="46" eb="47">
      <t>サ</t>
    </rPh>
    <rPh sb="63" eb="66">
      <t>ジョウカソウ</t>
    </rPh>
    <rPh sb="66" eb="68">
      <t>ジギョウ</t>
    </rPh>
    <rPh sb="71" eb="73">
      <t>カンキョ</t>
    </rPh>
    <phoneticPr fontId="15"/>
  </si>
  <si>
    <t>　①経常収支比率は、維持管理費や企業債にかかる支払利息等の経費を使用料収入や一般会計からの繰入金等により賄えていない状況となっています。
　②累積欠損金比率は、前年度と比べると高い数値となっていますが、類似団体平均値より下回っております。
　③流動負債の減により、前年度より高い数値となっています。
　④企業債の償還額が借入額よりも上回っているため、前年度に比べ減少しています。
　⑤経費回収率は100%を下回っており、汚水処理にかかる費用を使用料収入で賄えていない状況です。
　⑥汚水処理原価は前年度に比べ高くなっており、長期委託契約等の経費が増加している状況です。
　⑦人口減少や家族構成の変化等により、浄化槽を設置した当初から使用量が減少したことにより施設利用率は低く、施設が過大で実際の処理量に見合っていない状況となっています。
　⑧市町村設置型の浄化槽は利用者の希望により設置する事業となっているため、水洗化率は100%となっています。</t>
    <rPh sb="110" eb="112">
      <t>シタマワ</t>
    </rPh>
    <rPh sb="124" eb="126">
      <t>フサイ</t>
    </rPh>
    <rPh sb="127" eb="128">
      <t>ゲン</t>
    </rPh>
    <rPh sb="137" eb="138">
      <t>タカ</t>
    </rPh>
    <rPh sb="139" eb="141">
      <t>スウチ</t>
    </rPh>
    <rPh sb="254" eb="255">
      <t>タカ</t>
    </rPh>
    <rPh sb="262" eb="264">
      <t>チョウキ</t>
    </rPh>
    <rPh sb="264" eb="266">
      <t>イタク</t>
    </rPh>
    <rPh sb="266" eb="268">
      <t>ケイヤク</t>
    </rPh>
    <rPh sb="268" eb="269">
      <t>ナド</t>
    </rPh>
    <rPh sb="273" eb="275">
      <t>ゾウカ</t>
    </rPh>
    <phoneticPr fontId="15"/>
  </si>
  <si>
    <t>　下水道事業の収入において、現在、一般会計からの基準外繰入金をもらい下水道事業全体で収支のバランスを取っているのが現状です。しかしながら、原則的に使用料収入のみで汚水処理にかかる経費を賄わなければいけ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
　</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9" eb="71">
      <t>ゲンソク</t>
    </rPh>
    <rPh sb="71" eb="72">
      <t>テキ</t>
    </rPh>
    <rPh sb="73" eb="76">
      <t>シヨウリョウ</t>
    </rPh>
    <rPh sb="76" eb="78">
      <t>シュウニュウ</t>
    </rPh>
    <rPh sb="81" eb="83">
      <t>オスイ</t>
    </rPh>
    <rPh sb="83" eb="85">
      <t>ショリ</t>
    </rPh>
    <rPh sb="89" eb="91">
      <t>ケイヒ</t>
    </rPh>
    <rPh sb="92" eb="93">
      <t>マカナ</t>
    </rPh>
    <rPh sb="105" eb="107">
      <t>イッパン</t>
    </rPh>
    <rPh sb="107" eb="109">
      <t>カイケイ</t>
    </rPh>
    <rPh sb="112" eb="114">
      <t>クリイレ</t>
    </rPh>
    <rPh sb="115" eb="116">
      <t>ヘ</t>
    </rPh>
    <rPh sb="118" eb="120">
      <t>ドリョク</t>
    </rPh>
    <rPh sb="121" eb="123">
      <t>ヒツヨウ</t>
    </rPh>
    <rPh sb="134" eb="136">
      <t>シセツ</t>
    </rPh>
    <rPh sb="137" eb="139">
      <t>イジ</t>
    </rPh>
    <rPh sb="139" eb="141">
      <t>カンリ</t>
    </rPh>
    <rPh sb="142" eb="144">
      <t>カイシュウ</t>
    </rPh>
    <rPh sb="144" eb="146">
      <t>ヒヨウ</t>
    </rPh>
    <rPh sb="147" eb="149">
      <t>ゾウカ</t>
    </rPh>
    <rPh sb="150" eb="152">
      <t>ジンコウ</t>
    </rPh>
    <rPh sb="152" eb="154">
      <t>ゲンショウ</t>
    </rPh>
    <rPh sb="157" eb="160">
      <t>シヨウリョウ</t>
    </rPh>
    <rPh sb="160" eb="162">
      <t>シュウニュウ</t>
    </rPh>
    <rPh sb="163" eb="165">
      <t>ゲンショウ</t>
    </rPh>
    <rPh sb="165" eb="166">
      <t>トウ</t>
    </rPh>
    <rPh sb="167" eb="169">
      <t>ミコ</t>
    </rPh>
    <rPh sb="175" eb="177">
      <t>アンテイ</t>
    </rPh>
    <rPh sb="179" eb="182">
      <t>ゲスイドウ</t>
    </rPh>
    <rPh sb="182" eb="184">
      <t>ケイエイ</t>
    </rPh>
    <rPh sb="185" eb="187">
      <t>ジツゲン</t>
    </rPh>
    <rPh sb="188" eb="189">
      <t>ム</t>
    </rPh>
    <rPh sb="192" eb="194">
      <t>ヘイセイ</t>
    </rPh>
    <rPh sb="196" eb="198">
      <t>ネンド</t>
    </rPh>
    <rPh sb="198" eb="200">
      <t>サクテイ</t>
    </rPh>
    <rPh sb="202" eb="205">
      <t>ツルオカシ</t>
    </rPh>
    <rPh sb="205" eb="207">
      <t>オスイ</t>
    </rPh>
    <rPh sb="207" eb="209">
      <t>ショリ</t>
    </rPh>
    <rPh sb="209" eb="211">
      <t>シセツ</t>
    </rPh>
    <rPh sb="211" eb="213">
      <t>セイビ</t>
    </rPh>
    <rPh sb="213" eb="215">
      <t>コウソウ</t>
    </rPh>
    <rPh sb="220" eb="222">
      <t>カクシュ</t>
    </rPh>
    <rPh sb="222" eb="224">
      <t>セイビ</t>
    </rPh>
    <rPh sb="225" eb="226">
      <t>スス</t>
    </rPh>
    <rPh sb="244" eb="247">
      <t>シヨウリョウ</t>
    </rPh>
    <rPh sb="248" eb="251">
      <t>テキセイカ</t>
    </rPh>
    <rPh sb="252" eb="253">
      <t>チョウ</t>
    </rPh>
    <rPh sb="253" eb="256">
      <t>ジュミョウカ</t>
    </rPh>
    <rPh sb="256" eb="258">
      <t>ケイカク</t>
    </rPh>
    <rPh sb="258" eb="259">
      <t>ナド</t>
    </rPh>
    <rPh sb="262" eb="264">
      <t>シセツ</t>
    </rPh>
    <rPh sb="265" eb="267">
      <t>カイチク</t>
    </rPh>
    <rPh sb="268" eb="269">
      <t>オコナ</t>
    </rPh>
    <rPh sb="273" eb="275">
      <t>ヒツヨウ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</si>
</sst>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b/>
      <sz val="15"/>
      <color theme="3"/>
      <name val="游ゴシック"/>
      <family val="2"/>
      <charset val="128"/>
      <scheme val="minor"/>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A5-43C8-B8F1-59AB33E5513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EA5-43C8-B8F1-59AB33E5513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33.04</c:v>
                </c:pt>
                <c:pt idx="1">
                  <c:v>35.909999999999997</c:v>
                </c:pt>
                <c:pt idx="2">
                  <c:v>38.880000000000003</c:v>
                </c:pt>
                <c:pt idx="3">
                  <c:v>38.01</c:v>
                </c:pt>
                <c:pt idx="4">
                  <c:v>36.44</c:v>
                </c:pt>
              </c:numCache>
            </c:numRef>
          </c:val>
          <c:extLst>
            <c:ext xmlns:c16="http://schemas.microsoft.com/office/drawing/2014/chart" uri="{C3380CC4-5D6E-409C-BE32-E72D297353CC}">
              <c16:uniqueId val="{00000000-0D79-405D-970A-7823AA3F380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60.25</c:v>
                </c:pt>
                <c:pt idx="1">
                  <c:v>61.94</c:v>
                </c:pt>
                <c:pt idx="2">
                  <c:v>61.79</c:v>
                </c:pt>
                <c:pt idx="3">
                  <c:v>59.94</c:v>
                </c:pt>
                <c:pt idx="4">
                  <c:v>59.64</c:v>
                </c:pt>
              </c:numCache>
            </c:numRef>
          </c:val>
          <c:smooth val="0"/>
          <c:extLst>
            <c:ext xmlns:c16="http://schemas.microsoft.com/office/drawing/2014/chart" uri="{C3380CC4-5D6E-409C-BE32-E72D297353CC}">
              <c16:uniqueId val="{00000001-0D79-405D-970A-7823AA3F380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B8B-4606-920E-038556A5ED1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95.26</c:v>
                </c:pt>
                <c:pt idx="1">
                  <c:v>94.14</c:v>
                </c:pt>
                <c:pt idx="2">
                  <c:v>92.44</c:v>
                </c:pt>
                <c:pt idx="3">
                  <c:v>89.66</c:v>
                </c:pt>
                <c:pt idx="4">
                  <c:v>90.63</c:v>
                </c:pt>
              </c:numCache>
            </c:numRef>
          </c:val>
          <c:smooth val="0"/>
          <c:extLst>
            <c:ext xmlns:c16="http://schemas.microsoft.com/office/drawing/2014/chart" uri="{C3380CC4-5D6E-409C-BE32-E72D297353CC}">
              <c16:uniqueId val="{00000001-6B8B-4606-920E-038556A5ED1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100.43</c:v>
                </c:pt>
                <c:pt idx="1">
                  <c:v>103.02</c:v>
                </c:pt>
                <c:pt idx="2">
                  <c:v>95.2</c:v>
                </c:pt>
                <c:pt idx="3">
                  <c:v>107.56</c:v>
                </c:pt>
                <c:pt idx="4">
                  <c:v>99.68</c:v>
                </c:pt>
              </c:numCache>
            </c:numRef>
          </c:val>
          <c:extLst>
            <c:ext xmlns:c16="http://schemas.microsoft.com/office/drawing/2014/chart" uri="{C3380CC4-5D6E-409C-BE32-E72D297353CC}">
              <c16:uniqueId val="{00000000-FB34-482A-B7A8-F5F3B8FBF0A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64.459999999999994</c:v>
                </c:pt>
                <c:pt idx="1">
                  <c:v>61.67</c:v>
                </c:pt>
                <c:pt idx="2">
                  <c:v>81.53</c:v>
                </c:pt>
                <c:pt idx="3">
                  <c:v>88.66</c:v>
                </c:pt>
                <c:pt idx="4">
                  <c:v>96.05</c:v>
                </c:pt>
              </c:numCache>
            </c:numRef>
          </c:val>
          <c:smooth val="0"/>
          <c:extLst>
            <c:ext xmlns:c16="http://schemas.microsoft.com/office/drawing/2014/chart" uri="{C3380CC4-5D6E-409C-BE32-E72D297353CC}">
              <c16:uniqueId val="{00000001-FB34-482A-B7A8-F5F3B8FBF0A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4.84</c:v>
                </c:pt>
                <c:pt idx="1">
                  <c:v>10.61</c:v>
                </c:pt>
                <c:pt idx="2">
                  <c:v>14.45</c:v>
                </c:pt>
                <c:pt idx="3">
                  <c:v>18.46</c:v>
                </c:pt>
                <c:pt idx="4">
                  <c:v>22.94</c:v>
                </c:pt>
              </c:numCache>
            </c:numRef>
          </c:val>
          <c:extLst>
            <c:ext xmlns:c16="http://schemas.microsoft.com/office/drawing/2014/chart" uri="{C3380CC4-5D6E-409C-BE32-E72D297353CC}">
              <c16:uniqueId val="{00000000-66B3-4FE6-BB04-E58D1D986FF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29.21</c:v>
                </c:pt>
                <c:pt idx="1">
                  <c:v>28.86</c:v>
                </c:pt>
                <c:pt idx="2">
                  <c:v>18.39</c:v>
                </c:pt>
                <c:pt idx="3">
                  <c:v>21.11</c:v>
                </c:pt>
                <c:pt idx="4">
                  <c:v>23.76</c:v>
                </c:pt>
              </c:numCache>
            </c:numRef>
          </c:val>
          <c:smooth val="0"/>
          <c:extLst>
            <c:ext xmlns:c16="http://schemas.microsoft.com/office/drawing/2014/chart" uri="{C3380CC4-5D6E-409C-BE32-E72D297353CC}">
              <c16:uniqueId val="{00000001-66B3-4FE6-BB04-E58D1D986FF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570-4E1D-9FDB-CA1B8C5BC6AE}"/>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0570-4E1D-9FDB-CA1B8C5BC6AE}"/>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72.14</c:v>
                </c:pt>
                <c:pt idx="1">
                  <c:v>63.62</c:v>
                </c:pt>
                <c:pt idx="2">
                  <c:v>86.39</c:v>
                </c:pt>
                <c:pt idx="3">
                  <c:v>64.88</c:v>
                </c:pt>
                <c:pt idx="4">
                  <c:v>68.73</c:v>
                </c:pt>
              </c:numCache>
            </c:numRef>
          </c:val>
          <c:extLst>
            <c:ext xmlns:c16="http://schemas.microsoft.com/office/drawing/2014/chart" uri="{C3380CC4-5D6E-409C-BE32-E72D297353CC}">
              <c16:uniqueId val="{00000000-1BB2-465B-8542-00EE564448A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657.36</c:v>
                </c:pt>
                <c:pt idx="1">
                  <c:v>593.35</c:v>
                </c:pt>
                <c:pt idx="2">
                  <c:v>198.82</c:v>
                </c:pt>
                <c:pt idx="3">
                  <c:v>132.37</c:v>
                </c:pt>
                <c:pt idx="4">
                  <c:v>123.82</c:v>
                </c:pt>
              </c:numCache>
            </c:numRef>
          </c:val>
          <c:smooth val="0"/>
          <c:extLst>
            <c:ext xmlns:c16="http://schemas.microsoft.com/office/drawing/2014/chart" uri="{C3380CC4-5D6E-409C-BE32-E72D297353CC}">
              <c16:uniqueId val="{00000001-1BB2-465B-8542-00EE564448A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58.35</c:v>
                </c:pt>
                <c:pt idx="1">
                  <c:v>108.87</c:v>
                </c:pt>
                <c:pt idx="2">
                  <c:v>135.69999999999999</c:v>
                </c:pt>
                <c:pt idx="3">
                  <c:v>164.3</c:v>
                </c:pt>
                <c:pt idx="4">
                  <c:v>177.79</c:v>
                </c:pt>
              </c:numCache>
            </c:numRef>
          </c:val>
          <c:extLst>
            <c:ext xmlns:c16="http://schemas.microsoft.com/office/drawing/2014/chart" uri="{C3380CC4-5D6E-409C-BE32-E72D297353CC}">
              <c16:uniqueId val="{00000000-0962-4E87-B8AD-BA99BE07BAB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-129.62</c:v>
                </c:pt>
                <c:pt idx="1">
                  <c:v>-56.64</c:v>
                </c:pt>
                <c:pt idx="2">
                  <c:v>14.36</c:v>
                </c:pt>
                <c:pt idx="3">
                  <c:v>104.38</c:v>
                </c:pt>
                <c:pt idx="4">
                  <c:v>89.72</c:v>
                </c:pt>
              </c:numCache>
            </c:numRef>
          </c:val>
          <c:smooth val="0"/>
          <c:extLst>
            <c:ext xmlns:c16="http://schemas.microsoft.com/office/drawing/2014/chart" uri="{C3380CC4-5D6E-409C-BE32-E72D297353CC}">
              <c16:uniqueId val="{00000001-0962-4E87-B8AD-BA99BE07BAB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760.05</c:v>
                </c:pt>
                <c:pt idx="1">
                  <c:v>719.29</c:v>
                </c:pt>
                <c:pt idx="2">
                  <c:v>786.29</c:v>
                </c:pt>
                <c:pt idx="3">
                  <c:v>759.15</c:v>
                </c:pt>
                <c:pt idx="4">
                  <c:v>747.73</c:v>
                </c:pt>
              </c:numCache>
            </c:numRef>
          </c:val>
          <c:extLst>
            <c:ext xmlns:c16="http://schemas.microsoft.com/office/drawing/2014/chart" uri="{C3380CC4-5D6E-409C-BE32-E72D297353CC}">
              <c16:uniqueId val="{00000000-242A-4E34-8192-B525D0D82B9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241.49</c:v>
                </c:pt>
                <c:pt idx="1">
                  <c:v>248.44</c:v>
                </c:pt>
                <c:pt idx="2">
                  <c:v>244.85</c:v>
                </c:pt>
                <c:pt idx="3">
                  <c:v>296.89</c:v>
                </c:pt>
                <c:pt idx="4">
                  <c:v>270.57</c:v>
                </c:pt>
              </c:numCache>
            </c:numRef>
          </c:val>
          <c:smooth val="0"/>
          <c:extLst>
            <c:ext xmlns:c16="http://schemas.microsoft.com/office/drawing/2014/chart" uri="{C3380CC4-5D6E-409C-BE32-E72D297353CC}">
              <c16:uniqueId val="{00000001-242A-4E34-8192-B525D0D82B9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59.29</c:v>
                </c:pt>
                <c:pt idx="1">
                  <c:v>58.72</c:v>
                </c:pt>
                <c:pt idx="2">
                  <c:v>50.03</c:v>
                </c:pt>
                <c:pt idx="3">
                  <c:v>52.75</c:v>
                </c:pt>
                <c:pt idx="4">
                  <c:v>47.19</c:v>
                </c:pt>
              </c:numCache>
            </c:numRef>
          </c:val>
          <c:extLst>
            <c:ext xmlns:c16="http://schemas.microsoft.com/office/drawing/2014/chart" uri="{C3380CC4-5D6E-409C-BE32-E72D297353CC}">
              <c16:uniqueId val="{00000000-99F8-4388-A268-A12F036CD6E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65.7</c:v>
                </c:pt>
                <c:pt idx="1">
                  <c:v>66.73</c:v>
                </c:pt>
                <c:pt idx="2">
                  <c:v>64.78</c:v>
                </c:pt>
                <c:pt idx="3">
                  <c:v>63.06</c:v>
                </c:pt>
                <c:pt idx="4">
                  <c:v>62.5</c:v>
                </c:pt>
              </c:numCache>
            </c:numRef>
          </c:val>
          <c:smooth val="0"/>
          <c:extLst>
            <c:ext xmlns:c16="http://schemas.microsoft.com/office/drawing/2014/chart" uri="{C3380CC4-5D6E-409C-BE32-E72D297353CC}">
              <c16:uniqueId val="{00000001-99F8-4388-A268-A12F036CD6E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310.55</c:v>
                </c:pt>
                <c:pt idx="1">
                  <c:v>306.94</c:v>
                </c:pt>
                <c:pt idx="2">
                  <c:v>327.24</c:v>
                </c:pt>
                <c:pt idx="3">
                  <c:v>311.45999999999998</c:v>
                </c:pt>
                <c:pt idx="4">
                  <c:v>343.42</c:v>
                </c:pt>
              </c:numCache>
            </c:numRef>
          </c:val>
          <c:extLst>
            <c:ext xmlns:c16="http://schemas.microsoft.com/office/drawing/2014/chart" uri="{C3380CC4-5D6E-409C-BE32-E72D297353CC}">
              <c16:uniqueId val="{00000000-F714-40C0-B469-5454EAC2400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247.94</c:v>
                </c:pt>
                <c:pt idx="1">
                  <c:v>241.29</c:v>
                </c:pt>
                <c:pt idx="2">
                  <c:v>250.21</c:v>
                </c:pt>
                <c:pt idx="3">
                  <c:v>264.77</c:v>
                </c:pt>
                <c:pt idx="4">
                  <c:v>269.33</c:v>
                </c:pt>
              </c:numCache>
            </c:numRef>
          </c:val>
          <c:smooth val="0"/>
          <c:extLst>
            <c:ext xmlns:c16="http://schemas.microsoft.com/office/drawing/2014/chart" uri="{C3380CC4-5D6E-409C-BE32-E72D297353CC}">
              <c16:uniqueId val="{00000001-F714-40C0-B469-5454EAC2400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【144.21】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【103.18】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O58"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鶴岡市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125500</v>
      </c>
      <c r="AM8" s="69"/>
      <c r="AN8" s="69"/>
      <c r="AO8" s="69"/>
      <c r="AP8" s="69"/>
      <c r="AQ8" s="69"/>
      <c r="AR8" s="69"/>
      <c r="AS8" s="69"/>
      <c r="AT8" s="68">
        <f>データ!T6</f>
        <v>1311.53</v>
      </c>
      <c r="AU8" s="68"/>
      <c r="AV8" s="68"/>
      <c r="AW8" s="68"/>
      <c r="AX8" s="68"/>
      <c r="AY8" s="68"/>
      <c r="AZ8" s="68"/>
      <c r="BA8" s="68"/>
      <c r="BB8" s="68">
        <f>データ!U6</f>
        <v>95.69</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51.85</v>
      </c>
      <c r="J10" s="68"/>
      <c r="K10" s="68"/>
      <c r="L10" s="68"/>
      <c r="M10" s="68"/>
      <c r="N10" s="68"/>
      <c r="O10" s="68"/>
      <c r="P10" s="68">
        <f>データ!P6</f>
        <v>0.67</v>
      </c>
      <c r="Q10" s="68"/>
      <c r="R10" s="68"/>
      <c r="S10" s="68"/>
      <c r="T10" s="68"/>
      <c r="U10" s="68"/>
      <c r="V10" s="68"/>
      <c r="W10" s="68">
        <f>データ!Q6</f>
        <v>100</v>
      </c>
      <c r="X10" s="68"/>
      <c r="Y10" s="68"/>
      <c r="Z10" s="68"/>
      <c r="AA10" s="68"/>
      <c r="AB10" s="68"/>
      <c r="AC10" s="68"/>
      <c r="AD10" s="69">
        <f>データ!R6</f>
        <v>3223</v>
      </c>
      <c r="AE10" s="69"/>
      <c r="AF10" s="69"/>
      <c r="AG10" s="69"/>
      <c r="AH10" s="69"/>
      <c r="AI10" s="69"/>
      <c r="AJ10" s="69"/>
      <c r="AK10" s="2"/>
      <c r="AL10" s="69">
        <f>データ!V6</f>
        <v>841</v>
      </c>
      <c r="AM10" s="69"/>
      <c r="AN10" s="69"/>
      <c r="AO10" s="69"/>
      <c r="AP10" s="69"/>
      <c r="AQ10" s="69"/>
      <c r="AR10" s="69"/>
      <c r="AS10" s="69"/>
      <c r="AT10" s="68">
        <f>データ!W6</f>
        <v>1.82</v>
      </c>
      <c r="AU10" s="68"/>
      <c r="AV10" s="68"/>
      <c r="AW10" s="68"/>
      <c r="AX10" s="68"/>
      <c r="AY10" s="68"/>
      <c r="AZ10" s="68"/>
      <c r="BA10" s="68"/>
      <c r="BB10" s="68">
        <f>データ!X6</f>
        <v>462.09</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【95.06】</v>
      </c>
      <c r="F85" s="26" t="str">
        <f>データ!AT6</f>
        <v>【144.21】</v>
      </c>
      <c r="G85" s="26" t="str">
        <f>データ!BE6</f>
        <v>【103.18】</v>
      </c>
      <c r="H85" s="26" t="str">
        <f>データ!BP6</f>
        <v>【307.23】</v>
      </c>
      <c r="I85" s="26" t="str">
        <f>データ!CA6</f>
        <v>【59.98】</v>
      </c>
      <c r="J85" s="26" t="str">
        <f>データ!CL6</f>
        <v>【272.98】</v>
      </c>
      <c r="K85" s="26" t="str">
        <f>データ!CW6</f>
        <v>【58.71】</v>
      </c>
      <c r="L85" s="26" t="str">
        <f>データ!DH6</f>
        <v>【79.51】</v>
      </c>
      <c r="M85" s="26" t="str">
        <f>データ!DS6</f>
        <v>【20.31】</v>
      </c>
      <c r="N85" s="26" t="str">
        <f>データ!ED6</f>
        <v>【-】</v>
      </c>
      <c r="O85" s="26" t="str">
        <f>データ!EO6</f>
        <v>【-】</v>
      </c>
    </row>
  </sheetData>
  <sheetProtection algorithmName="SHA-512" hashValue="23deTp2ds3v4KQUq13jTvp1sTZwtg8/ElyB1gOBq8yY1A2u8J/1WDUWkaxf8Se+Cm8gf8sJpj9YCWRLwTzRHeQ==" saltValue="p3KbE2RyJFv5XazOWxouP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66:BZ82"/>
    <mergeCell ref="B60:BJ61"/>
    <mergeCell ref="BL64:BZ65"/>
    <mergeCell ref="BL10:BM10"/>
    <mergeCell ref="BL11:BZ13"/>
    <mergeCell ref="B14:BJ15"/>
    <mergeCell ref="BL14:BZ15"/>
    <mergeCell ref="BL45:BZ46"/>
    <mergeCell ref="BL16:BZ44"/>
    <mergeCell ref="BL47:BZ6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62031</v>
      </c>
      <c r="D6" s="33">
        <f t="shared" si="3"/>
        <v>46</v>
      </c>
      <c r="E6" s="33">
        <f t="shared" si="3"/>
        <v>18</v>
      </c>
      <c r="F6" s="33">
        <f t="shared" si="3"/>
        <v>0</v>
      </c>
      <c r="G6" s="33">
        <f t="shared" si="3"/>
        <v>0</v>
      </c>
      <c r="H6" s="33" t="str">
        <f t="shared" si="3"/>
        <v>山形県　鶴岡市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51.85</v>
      </c>
      <c r="P6" s="34">
        <f t="shared" si="3"/>
        <v>0.67</v>
      </c>
      <c r="Q6" s="34">
        <f t="shared" si="3"/>
        <v>100</v>
      </c>
      <c r="R6" s="34">
        <f t="shared" si="3"/>
        <v>3223</v>
      </c>
      <c r="S6" s="34">
        <f t="shared" si="3"/>
        <v>125500</v>
      </c>
      <c r="T6" s="34">
        <f t="shared" si="3"/>
        <v>1311.53</v>
      </c>
      <c r="U6" s="34">
        <f t="shared" si="3"/>
        <v>95.69</v>
      </c>
      <c r="V6" s="34">
        <f t="shared" si="3"/>
        <v>841</v>
      </c>
      <c r="W6" s="34">
        <f t="shared" si="3"/>
        <v>1.82</v>
      </c>
      <c r="X6" s="34">
        <f t="shared" si="3"/>
        <v>462.09</v>
      </c>
      <c r="Y6" s="35">
        <f>IF(Y7="",NA(),Y7)</f>
        <v>100.43</v>
      </c>
      <c r="Z6" s="35">
        <f t="shared" ref="Z6:AH6" si="4">IF(Z7="",NA(),Z7)</f>
        <v>103.02</v>
      </c>
      <c r="AA6" s="35">
        <f t="shared" si="4"/>
        <v>95.2</v>
      </c>
      <c r="AB6" s="35">
        <f t="shared" si="4"/>
        <v>107.56</v>
      </c>
      <c r="AC6" s="35">
        <f t="shared" si="4"/>
        <v>99.68</v>
      </c>
      <c r="AD6" s="35">
        <f t="shared" si="4"/>
        <v>64.459999999999994</v>
      </c>
      <c r="AE6" s="35">
        <f t="shared" si="4"/>
        <v>61.67</v>
      </c>
      <c r="AF6" s="35">
        <f t="shared" si="4"/>
        <v>81.53</v>
      </c>
      <c r="AG6" s="35">
        <f t="shared" si="4"/>
        <v>88.66</v>
      </c>
      <c r="AH6" s="35">
        <f t="shared" si="4"/>
        <v>96.05</v>
      </c>
      <c r="AI6" s="34" t="str">
        <f>IF(AI7="","",IF(AI7="-","【-】","【"&amp;SUBSTITUTE(TEXT(AI7,"#,##0.00"),"-","△")&amp;"】"))</f>
        <v>【95.06】</v>
      </c>
      <c r="AJ6" s="35">
        <f>IF(AJ7="",NA(),AJ7)</f>
        <v>72.14</v>
      </c>
      <c r="AK6" s="35">
        <f t="shared" ref="AK6:AS6" si="5">IF(AK7="",NA(),AK7)</f>
        <v>63.62</v>
      </c>
      <c r="AL6" s="35">
        <f t="shared" si="5"/>
        <v>86.39</v>
      </c>
      <c r="AM6" s="35">
        <f t="shared" si="5"/>
        <v>64.88</v>
      </c>
      <c r="AN6" s="35">
        <f t="shared" si="5"/>
        <v>68.73</v>
      </c>
      <c r="AO6" s="35">
        <f t="shared" si="5"/>
        <v>657.36</v>
      </c>
      <c r="AP6" s="35">
        <f t="shared" si="5"/>
        <v>593.35</v>
      </c>
      <c r="AQ6" s="35">
        <f t="shared" si="5"/>
        <v>198.82</v>
      </c>
      <c r="AR6" s="35">
        <f t="shared" si="5"/>
        <v>132.37</v>
      </c>
      <c r="AS6" s="35">
        <f t="shared" si="5"/>
        <v>123.82</v>
      </c>
      <c r="AT6" s="34" t="str">
        <f>IF(AT7="","",IF(AT7="-","【-】","【"&amp;SUBSTITUTE(TEXT(AT7,"#,##0.00"),"-","△")&amp;"】"))</f>
        <v>【144.21】</v>
      </c>
      <c r="AU6" s="35">
        <f>IF(AU7="",NA(),AU7)</f>
        <v>58.35</v>
      </c>
      <c r="AV6" s="35">
        <f t="shared" ref="AV6:BD6" si="6">IF(AV7="",NA(),AV7)</f>
        <v>108.87</v>
      </c>
      <c r="AW6" s="35">
        <f t="shared" si="6"/>
        <v>135.69999999999999</v>
      </c>
      <c r="AX6" s="35">
        <f t="shared" si="6"/>
        <v>164.3</v>
      </c>
      <c r="AY6" s="35">
        <f t="shared" si="6"/>
        <v>177.79</v>
      </c>
      <c r="AZ6" s="35">
        <f t="shared" si="6"/>
        <v>-129.62</v>
      </c>
      <c r="BA6" s="35">
        <f t="shared" si="6"/>
        <v>-56.64</v>
      </c>
      <c r="BB6" s="35">
        <f t="shared" si="6"/>
        <v>14.36</v>
      </c>
      <c r="BC6" s="35">
        <f t="shared" si="6"/>
        <v>104.38</v>
      </c>
      <c r="BD6" s="35">
        <f t="shared" si="6"/>
        <v>89.72</v>
      </c>
      <c r="BE6" s="34" t="str">
        <f>IF(BE7="","",IF(BE7="-","【-】","【"&amp;SUBSTITUTE(TEXT(BE7,"#,##0.00"),"-","△")&amp;"】"))</f>
        <v>【103.18】</v>
      </c>
      <c r="BF6" s="35">
        <f>IF(BF7="",NA(),BF7)</f>
        <v>760.05</v>
      </c>
      <c r="BG6" s="35">
        <f t="shared" ref="BG6:BO6" si="7">IF(BG7="",NA(),BG7)</f>
        <v>719.29</v>
      </c>
      <c r="BH6" s="35">
        <f t="shared" si="7"/>
        <v>786.29</v>
      </c>
      <c r="BI6" s="35">
        <f t="shared" si="7"/>
        <v>759.15</v>
      </c>
      <c r="BJ6" s="35">
        <f t="shared" si="7"/>
        <v>747.73</v>
      </c>
      <c r="BK6" s="35">
        <f t="shared" si="7"/>
        <v>241.49</v>
      </c>
      <c r="BL6" s="35">
        <f t="shared" si="7"/>
        <v>248.44</v>
      </c>
      <c r="BM6" s="35">
        <f t="shared" si="7"/>
        <v>244.85</v>
      </c>
      <c r="BN6" s="35">
        <f t="shared" si="7"/>
        <v>296.89</v>
      </c>
      <c r="BO6" s="35">
        <f t="shared" si="7"/>
        <v>270.57</v>
      </c>
      <c r="BP6" s="34" t="str">
        <f>IF(BP7="","",IF(BP7="-","【-】","【"&amp;SUBSTITUTE(TEXT(BP7,"#,##0.00"),"-","△")&amp;"】"))</f>
        <v>【307.23】</v>
      </c>
      <c r="BQ6" s="35">
        <f>IF(BQ7="",NA(),BQ7)</f>
        <v>59.29</v>
      </c>
      <c r="BR6" s="35">
        <f t="shared" ref="BR6:BZ6" si="8">IF(BR7="",NA(),BR7)</f>
        <v>58.72</v>
      </c>
      <c r="BS6" s="35">
        <f t="shared" si="8"/>
        <v>50.03</v>
      </c>
      <c r="BT6" s="35">
        <f t="shared" si="8"/>
        <v>52.75</v>
      </c>
      <c r="BU6" s="35">
        <f t="shared" si="8"/>
        <v>47.19</v>
      </c>
      <c r="BV6" s="35">
        <f t="shared" si="8"/>
        <v>65.7</v>
      </c>
      <c r="BW6" s="35">
        <f t="shared" si="8"/>
        <v>66.73</v>
      </c>
      <c r="BX6" s="35">
        <f t="shared" si="8"/>
        <v>64.78</v>
      </c>
      <c r="BY6" s="35">
        <f t="shared" si="8"/>
        <v>63.06</v>
      </c>
      <c r="BZ6" s="35">
        <f t="shared" si="8"/>
        <v>62.5</v>
      </c>
      <c r="CA6" s="34" t="str">
        <f>IF(CA7="","",IF(CA7="-","【-】","【"&amp;SUBSTITUTE(TEXT(CA7,"#,##0.00"),"-","△")&amp;"】"))</f>
        <v>【59.98】</v>
      </c>
      <c r="CB6" s="35">
        <f>IF(CB7="",NA(),CB7)</f>
        <v>310.55</v>
      </c>
      <c r="CC6" s="35">
        <f t="shared" ref="CC6:CK6" si="9">IF(CC7="",NA(),CC7)</f>
        <v>306.94</v>
      </c>
      <c r="CD6" s="35">
        <f t="shared" si="9"/>
        <v>327.24</v>
      </c>
      <c r="CE6" s="35">
        <f t="shared" si="9"/>
        <v>311.45999999999998</v>
      </c>
      <c r="CF6" s="35">
        <f t="shared" si="9"/>
        <v>343.42</v>
      </c>
      <c r="CG6" s="35">
        <f t="shared" si="9"/>
        <v>247.94</v>
      </c>
      <c r="CH6" s="35">
        <f t="shared" si="9"/>
        <v>241.29</v>
      </c>
      <c r="CI6" s="35">
        <f t="shared" si="9"/>
        <v>250.21</v>
      </c>
      <c r="CJ6" s="35">
        <f t="shared" si="9"/>
        <v>264.77</v>
      </c>
      <c r="CK6" s="35">
        <f t="shared" si="9"/>
        <v>269.33</v>
      </c>
      <c r="CL6" s="34" t="str">
        <f>IF(CL7="","",IF(CL7="-","【-】","【"&amp;SUBSTITUTE(TEXT(CL7,"#,##0.00"),"-","△")&amp;"】"))</f>
        <v>【272.98】</v>
      </c>
      <c r="CM6" s="35">
        <f>IF(CM7="",NA(),CM7)</f>
        <v>33.04</v>
      </c>
      <c r="CN6" s="35">
        <f t="shared" ref="CN6:CV6" si="10">IF(CN7="",NA(),CN7)</f>
        <v>35.909999999999997</v>
      </c>
      <c r="CO6" s="35">
        <f t="shared" si="10"/>
        <v>38.880000000000003</v>
      </c>
      <c r="CP6" s="35">
        <f t="shared" si="10"/>
        <v>38.01</v>
      </c>
      <c r="CQ6" s="35">
        <f t="shared" si="10"/>
        <v>36.44</v>
      </c>
      <c r="CR6" s="35">
        <f t="shared" si="10"/>
        <v>60.25</v>
      </c>
      <c r="CS6" s="35">
        <f t="shared" si="10"/>
        <v>61.94</v>
      </c>
      <c r="CT6" s="35">
        <f t="shared" si="10"/>
        <v>61.79</v>
      </c>
      <c r="CU6" s="35">
        <f t="shared" si="10"/>
        <v>59.94</v>
      </c>
      <c r="CV6" s="35">
        <f t="shared" si="10"/>
        <v>59.64</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95.26</v>
      </c>
      <c r="DD6" s="35">
        <f t="shared" si="11"/>
        <v>94.14</v>
      </c>
      <c r="DE6" s="35">
        <f t="shared" si="11"/>
        <v>92.44</v>
      </c>
      <c r="DF6" s="35">
        <f t="shared" si="11"/>
        <v>89.66</v>
      </c>
      <c r="DG6" s="35">
        <f t="shared" si="11"/>
        <v>90.63</v>
      </c>
      <c r="DH6" s="34" t="str">
        <f>IF(DH7="","",IF(DH7="-","【-】","【"&amp;SUBSTITUTE(TEXT(DH7,"#,##0.00"),"-","△")&amp;"】"))</f>
        <v>【79.51】</v>
      </c>
      <c r="DI6" s="35">
        <f>IF(DI7="",NA(),DI7)</f>
        <v>4.84</v>
      </c>
      <c r="DJ6" s="35">
        <f t="shared" ref="DJ6:DR6" si="12">IF(DJ7="",NA(),DJ7)</f>
        <v>10.61</v>
      </c>
      <c r="DK6" s="35">
        <f t="shared" si="12"/>
        <v>14.45</v>
      </c>
      <c r="DL6" s="35">
        <f t="shared" si="12"/>
        <v>18.46</v>
      </c>
      <c r="DM6" s="35">
        <f t="shared" si="12"/>
        <v>22.94</v>
      </c>
      <c r="DN6" s="35">
        <f t="shared" si="12"/>
        <v>29.21</v>
      </c>
      <c r="DO6" s="35">
        <f t="shared" si="12"/>
        <v>28.86</v>
      </c>
      <c r="DP6" s="35">
        <f t="shared" si="12"/>
        <v>18.39</v>
      </c>
      <c r="DQ6" s="35">
        <f t="shared" si="12"/>
        <v>21.11</v>
      </c>
      <c r="DR6" s="35">
        <f t="shared" si="12"/>
        <v>23.76</v>
      </c>
      <c r="DS6" s="34" t="str">
        <f>IF(DS7="","",IF(DS7="-","【-】","【"&amp;SUBSTITUTE(TEXT(DS7,"#,##0.00"),"-","△")&amp;"】"))</f>
        <v>【20.31】</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2019</v>
      </c>
      <c r="C7" s="37">
        <v>62031</v>
      </c>
      <c r="D7" s="37">
        <v>46</v>
      </c>
      <c r="E7" s="37">
        <v>18</v>
      </c>
      <c r="F7" s="37">
        <v>0</v>
      </c>
      <c r="G7" s="37">
        <v>0</v>
      </c>
      <c r="H7" s="37" t="s">
        <v>96</v>
      </c>
      <c r="I7" s="37" t="s">
        <v>97</v>
      </c>
      <c r="J7" s="37" t="s">
        <v>98</v>
      </c>
      <c r="K7" s="37" t="s">
        <v>99</v>
      </c>
      <c r="L7" s="37" t="s">
        <v>100</v>
      </c>
      <c r="M7" s="37" t="s">
        <v>101</v>
      </c>
      <c r="N7" s="38" t="s">
        <v>102</v>
      </c>
      <c r="O7" s="38">
        <v>51.85</v>
      </c>
      <c r="P7" s="38">
        <v>0.67</v>
      </c>
      <c r="Q7" s="38">
        <v>100</v>
      </c>
      <c r="R7" s="38">
        <v>3223</v>
      </c>
      <c r="S7" s="38">
        <v>125500</v>
      </c>
      <c r="T7" s="38">
        <v>1311.53</v>
      </c>
      <c r="U7" s="38">
        <v>95.69</v>
      </c>
      <c r="V7" s="38">
        <v>841</v>
      </c>
      <c r="W7" s="38">
        <v>1.82</v>
      </c>
      <c r="X7" s="38">
        <v>462.09</v>
      </c>
      <c r="Y7" s="38">
        <v>100.43</v>
      </c>
      <c r="Z7" s="38">
        <v>103.02</v>
      </c>
      <c r="AA7" s="38">
        <v>95.2</v>
      </c>
      <c r="AB7" s="38">
        <v>107.56</v>
      </c>
      <c r="AC7" s="38">
        <v>99.68</v>
      </c>
      <c r="AD7" s="38">
        <v>64.459999999999994</v>
      </c>
      <c r="AE7" s="38">
        <v>61.67</v>
      </c>
      <c r="AF7" s="38">
        <v>81.53</v>
      </c>
      <c r="AG7" s="38">
        <v>88.66</v>
      </c>
      <c r="AH7" s="38">
        <v>96.05</v>
      </c>
      <c r="AI7" s="38">
        <v>95.06</v>
      </c>
      <c r="AJ7" s="38">
        <v>72.14</v>
      </c>
      <c r="AK7" s="38">
        <v>63.62</v>
      </c>
      <c r="AL7" s="38">
        <v>86.39</v>
      </c>
      <c r="AM7" s="38">
        <v>64.88</v>
      </c>
      <c r="AN7" s="38">
        <v>68.73</v>
      </c>
      <c r="AO7" s="38">
        <v>657.36</v>
      </c>
      <c r="AP7" s="38">
        <v>593.35</v>
      </c>
      <c r="AQ7" s="38">
        <v>198.82</v>
      </c>
      <c r="AR7" s="38">
        <v>132.37</v>
      </c>
      <c r="AS7" s="38">
        <v>123.82</v>
      </c>
      <c r="AT7" s="38">
        <v>144.21</v>
      </c>
      <c r="AU7" s="38">
        <v>58.35</v>
      </c>
      <c r="AV7" s="38">
        <v>108.87</v>
      </c>
      <c r="AW7" s="38">
        <v>135.69999999999999</v>
      </c>
      <c r="AX7" s="38">
        <v>164.3</v>
      </c>
      <c r="AY7" s="38">
        <v>177.79</v>
      </c>
      <c r="AZ7" s="38">
        <v>-129.62</v>
      </c>
      <c r="BA7" s="38">
        <v>-56.64</v>
      </c>
      <c r="BB7" s="38">
        <v>14.36</v>
      </c>
      <c r="BC7" s="38">
        <v>104.38</v>
      </c>
      <c r="BD7" s="38">
        <v>89.72</v>
      </c>
      <c r="BE7" s="38">
        <v>103.18</v>
      </c>
      <c r="BF7" s="38">
        <v>760.05</v>
      </c>
      <c r="BG7" s="38">
        <v>719.29</v>
      </c>
      <c r="BH7" s="38">
        <v>786.29</v>
      </c>
      <c r="BI7" s="38">
        <v>759.15</v>
      </c>
      <c r="BJ7" s="38">
        <v>747.73</v>
      </c>
      <c r="BK7" s="38">
        <v>241.49</v>
      </c>
      <c r="BL7" s="38">
        <v>248.44</v>
      </c>
      <c r="BM7" s="38">
        <v>244.85</v>
      </c>
      <c r="BN7" s="38">
        <v>296.89</v>
      </c>
      <c r="BO7" s="38">
        <v>270.57</v>
      </c>
      <c r="BP7" s="38">
        <v>307.23</v>
      </c>
      <c r="BQ7" s="38">
        <v>59.29</v>
      </c>
      <c r="BR7" s="38">
        <v>58.72</v>
      </c>
      <c r="BS7" s="38">
        <v>50.03</v>
      </c>
      <c r="BT7" s="38">
        <v>52.75</v>
      </c>
      <c r="BU7" s="38">
        <v>47.19</v>
      </c>
      <c r="BV7" s="38">
        <v>65.7</v>
      </c>
      <c r="BW7" s="38">
        <v>66.73</v>
      </c>
      <c r="BX7" s="38">
        <v>64.78</v>
      </c>
      <c r="BY7" s="38">
        <v>63.06</v>
      </c>
      <c r="BZ7" s="38">
        <v>62.5</v>
      </c>
      <c r="CA7" s="38">
        <v>59.98</v>
      </c>
      <c r="CB7" s="38">
        <v>310.55</v>
      </c>
      <c r="CC7" s="38">
        <v>306.94</v>
      </c>
      <c r="CD7" s="38">
        <v>327.24</v>
      </c>
      <c r="CE7" s="38">
        <v>311.45999999999998</v>
      </c>
      <c r="CF7" s="38">
        <v>343.42</v>
      </c>
      <c r="CG7" s="38">
        <v>247.94</v>
      </c>
      <c r="CH7" s="38">
        <v>241.29</v>
      </c>
      <c r="CI7" s="38">
        <v>250.21</v>
      </c>
      <c r="CJ7" s="38">
        <v>264.77</v>
      </c>
      <c r="CK7" s="38">
        <v>269.33</v>
      </c>
      <c r="CL7" s="38">
        <v>272.98</v>
      </c>
      <c r="CM7" s="38">
        <v>33.04</v>
      </c>
      <c r="CN7" s="38">
        <v>35.909999999999997</v>
      </c>
      <c r="CO7" s="38">
        <v>38.880000000000003</v>
      </c>
      <c r="CP7" s="38">
        <v>38.01</v>
      </c>
      <c r="CQ7" s="38">
        <v>36.44</v>
      </c>
      <c r="CR7" s="38">
        <v>60.25</v>
      </c>
      <c r="CS7" s="38">
        <v>61.94</v>
      </c>
      <c r="CT7" s="38">
        <v>61.79</v>
      </c>
      <c r="CU7" s="38">
        <v>59.94</v>
      </c>
      <c r="CV7" s="38">
        <v>59.64</v>
      </c>
      <c r="CW7" s="38">
        <v>58.71</v>
      </c>
      <c r="CX7" s="38">
        <v>100</v>
      </c>
      <c r="CY7" s="38">
        <v>100</v>
      </c>
      <c r="CZ7" s="38">
        <v>100</v>
      </c>
      <c r="DA7" s="38">
        <v>100</v>
      </c>
      <c r="DB7" s="38">
        <v>100</v>
      </c>
      <c r="DC7" s="38">
        <v>95.26</v>
      </c>
      <c r="DD7" s="38">
        <v>94.14</v>
      </c>
      <c r="DE7" s="38">
        <v>92.44</v>
      </c>
      <c r="DF7" s="38">
        <v>89.66</v>
      </c>
      <c r="DG7" s="38">
        <v>90.63</v>
      </c>
      <c r="DH7" s="38">
        <v>79.510000000000005</v>
      </c>
      <c r="DI7" s="38">
        <v>4.84</v>
      </c>
      <c r="DJ7" s="38">
        <v>10.61</v>
      </c>
      <c r="DK7" s="38">
        <v>14.45</v>
      </c>
      <c r="DL7" s="38">
        <v>18.46</v>
      </c>
      <c r="DM7" s="38">
        <v>22.94</v>
      </c>
      <c r="DN7" s="38">
        <v>29.21</v>
      </c>
      <c r="DO7" s="38">
        <v>28.86</v>
      </c>
      <c r="DP7" s="38">
        <v>18.39</v>
      </c>
      <c r="DQ7" s="38">
        <v>21.11</v>
      </c>
      <c r="DR7" s="38">
        <v>23.76</v>
      </c>
      <c r="DS7" s="38">
        <v>20.309999999999999</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83069</cp:lastModifiedBy>
  <cp:lastPrinted>2021-01-25T01:06:18Z</cp:lastPrinted>
  <dcterms:created xsi:type="dcterms:W3CDTF">2020-12-04T02:39:44Z</dcterms:created>
  <dcterms:modified xsi:type="dcterms:W3CDTF">2021-01-26T00:17:01Z</dcterms:modified>
  <cp:category/>
</cp:coreProperties>
</file>