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mc:AlternateContent xmlns:mc="http://schemas.openxmlformats.org/markup-compatibility/2006">
    <mc:Choice Requires="x15">
      <x15ac:absPath xmlns:x15ac="http://schemas.microsoft.com/office/spreadsheetml/2010/11/ac" url="N:\個別（業務）\財政課\財政係\62　公営企業会計\R2\【R3.1.25〆】公営企業に係る「経営比較分析表」（R01年度決算）の分析等について\各課回答\農集排\"/>
    </mc:Choice>
  </mc:AlternateContent>
  <xr:revisionPtr revIDLastSave="0" documentId="13_ncr:1_{DD032249-AD48-4761-89A0-6DE1FDA97E95}" xr6:coauthVersionLast="36" xr6:coauthVersionMax="36" xr10:uidLastSave="{00000000-0000-0000-0000-000000000000}"/>
  <workbookProtection workbookAlgorithmName="SHA-512" workbookHashValue="vJDvcHfniW5CucCRp9pCCRgbmSLOspXfoSqtHMSJRqbGok9YH+H475reA37iEY0r3fdFZfQVFqYvYiLhrZVjeA==" workbookSaltValue="ko8GDlCO7TsfxeT1QwPg1g=="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S6" i="5"/>
  <c r="R6" i="5"/>
  <c r="AD10" i="4" s="1"/>
  <c r="Q6" i="5"/>
  <c r="P6" i="5"/>
  <c r="P10" i="4" s="1"/>
  <c r="O6" i="5"/>
  <c r="I10" i="4" s="1"/>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H86" i="4"/>
  <c r="E86" i="4"/>
  <c r="AT10" i="4"/>
  <c r="AL10" i="4"/>
  <c r="W10" i="4"/>
  <c r="BB8" i="4"/>
  <c r="AT8" i="4"/>
  <c r="AL8" i="4"/>
  <c r="P8" i="4"/>
  <c r="I8" i="4"/>
</calcChain>
</file>

<file path=xl/sharedStrings.xml><?xml version="1.0" encoding="utf-8"?>
<sst xmlns="http://schemas.openxmlformats.org/spreadsheetml/2006/main" count="236" uniqueCount="119">
  <si>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</si>
  <si>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</si>
  <si>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</si>
  <si>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</si>
  <si>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</si>
  <si>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</si>
  <si>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</si>
  <si>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</si>
  <si>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</si>
  <si>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</si>
  <si>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</si>
  <si>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</si>
  <si>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</si>
  <si>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</si>
  <si>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</si>
  <si>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</si>
  <si>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</si>
  <si>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</si>
  <si>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</si>
  <si>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</si>
  <si>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</si>
  <si>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</si>
  <si>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</si>
  <si>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</si>
  <si>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</si>
  <si>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</si>
  <si>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</si>
  <si>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</si>
  <si>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</si>
  <si>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</si>
  <si>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</si>
  <si>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</si>
  <si>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</si>
  <si>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</si>
  <si>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</si>
  <si>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</si>
  <si>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</si>
  <si>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</si>
  <si>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</si>
  <si>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</si>
  <si>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</si>
  <si>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</si>
  <si>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</si>
  <si>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</si>
  <si>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</si>
  <si>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</si>
  <si>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</si>
  <si>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</si>
  <si>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</si>
  <si>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</si>
  <si>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</si>
  <si>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</si>
  <si>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</si>
  <si>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</si>
  <si>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</si>
  <si>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</si>
  <si>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</si>
  <si>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</si>
  <si>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</si>
  <si>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</si>
  <si>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</si>
  <si>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</si>
  <si>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</si>
  <si>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</si>
  <si>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</si>
  <si>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</si>
  <si>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</si>
  <si>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</si>
  <si>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</si>
  <si>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</si>
  <si>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</si>
  <si>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</si>
  <si>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</si>
  <si>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</si>
  <si>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</si>
  <si>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</si>
  <si>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</si>
  <si>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</si>
  <si>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</si>
  <si>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</si>
  <si>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</si>
  <si>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</si>
  <si>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</si>
  <si>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</si>
  <si>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</si>
  <si>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</si>
  <si>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</si>
  <si>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</si>
  <si>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</si>
  <si>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</si>
  <si>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</si>
  <si>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</si>
  <si>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</si>
  <si>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</si>
  <si>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</si>
  <si>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</si>
  <si>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</si>
  <si>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</si>
  <si>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上山市</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</si>
  <si>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</si>
  <si>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</si>
  <si>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</si>
  <si>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</si>
  <si>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</si>
  <si>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</si>
  <si>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</si>
  <si>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</si>
  <si>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</si>
  <si>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</si>
  <si>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</si>
  <si>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</si>
  <si>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</si>
  <si>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</si>
  <si>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</si>
  <si>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</si>
  <si>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</si>
  <si>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当市の農業集落排水処理施設の維持管理費については概ね使用料で賄われているが、起債の元利償還金については一般会計からの繰入金に依存している。そのため、平均よりは上であるものの、⑤経費回収率及び①収支比率は１００％を下回っている。
　また、施設の建設事業は完了しているものの、据置期間が終了し今後更に返済が開始されていくので、元利償還金の返済額は増えていく。
　なお、接続率は比較的良いため、⑥汚水処理原価及び⑧水洗化率は平均より良い数値となっている。
　ただし、供用地区も例外なく少子高齢化が進んでおり、今後も使用者数の減により、収入の減少に歯止めがかからない状況である。</t>
    <rPh sb="25" eb="26">
      <t>オオム</t>
    </rPh>
    <phoneticPr fontId="16"/>
  </si>
  <si>
    <t xml:space="preserve">上記分析に基づく今後の改善に向けた取組
【料金水準の適正化】
　使用者数の減による収入減が今後進むことから、動向を注視していく必要がある。
【施設の老朽化対策】
　これまで実施した一部処理施設の機能診断調査や最適化整備構想に基づき、予防保全型と判断された設備・機器類については、計画的に改築・更新を実施していきたい。
　また、事後保全となった機器類についても、機器の重要度を判断しながら、かつ、定期点検や修繕記録を参考に、改築・更新を実施し、処理不能となる重大事故の発生を今後ともなくしていく。
</t>
    <rPh sb="32" eb="34">
      <t>シヨウ</t>
    </rPh>
    <rPh sb="34" eb="35">
      <t>シャ</t>
    </rPh>
    <rPh sb="35" eb="36">
      <t>スウ</t>
    </rPh>
    <rPh sb="37" eb="38">
      <t>ゲン</t>
    </rPh>
    <rPh sb="41" eb="43">
      <t>シュウニュウ</t>
    </rPh>
    <rPh sb="43" eb="44">
      <t>ゲン</t>
    </rPh>
    <rPh sb="45" eb="47">
      <t>コンゴ</t>
    </rPh>
    <rPh sb="47" eb="48">
      <t>スス</t>
    </rPh>
    <rPh sb="54" eb="56">
      <t>ドウコウ</t>
    </rPh>
    <rPh sb="57" eb="59">
      <t>チュウシ</t>
    </rPh>
    <rPh sb="63" eb="65">
      <t>ヒツヨウ</t>
    </rPh>
    <rPh sb="74" eb="76">
      <t>ロウキュウ</t>
    </rPh>
    <rPh sb="77" eb="79">
      <t>タイサク</t>
    </rPh>
    <rPh sb="86" eb="88">
      <t>ジッシ</t>
    </rPh>
    <rPh sb="90" eb="92">
      <t>イチブ</t>
    </rPh>
    <rPh sb="92" eb="94">
      <t>ショリ</t>
    </rPh>
    <rPh sb="94" eb="96">
      <t>シセツ</t>
    </rPh>
    <rPh sb="101" eb="103">
      <t>チョウサ</t>
    </rPh>
    <rPh sb="106" eb="107">
      <t>カ</t>
    </rPh>
    <rPh sb="112" eb="113">
      <t>モト</t>
    </rPh>
    <rPh sb="116" eb="118">
      <t>ヨボウ</t>
    </rPh>
    <rPh sb="118" eb="120">
      <t>ホゼン</t>
    </rPh>
    <rPh sb="120" eb="121">
      <t>ガタ</t>
    </rPh>
    <rPh sb="122" eb="124">
      <t>ハンダン</t>
    </rPh>
    <rPh sb="127" eb="129">
      <t>セツビ</t>
    </rPh>
    <rPh sb="130" eb="133">
      <t>キキルイ</t>
    </rPh>
    <rPh sb="139" eb="142">
      <t>ケイカクテキ</t>
    </rPh>
    <rPh sb="143" eb="145">
      <t>カイチク</t>
    </rPh>
    <rPh sb="146" eb="148">
      <t>コウシン</t>
    </rPh>
    <rPh sb="149" eb="151">
      <t>ジッシ</t>
    </rPh>
    <rPh sb="163" eb="165">
      <t>ジゴ</t>
    </rPh>
    <rPh sb="165" eb="167">
      <t>ホゼン</t>
    </rPh>
    <rPh sb="171" eb="174">
      <t>キキルイ</t>
    </rPh>
    <rPh sb="180" eb="182">
      <t>キキ</t>
    </rPh>
    <phoneticPr fontId="16"/>
  </si>
  <si>
    <r>
      <t>　</t>
    </r>
    <r>
      <rPr>
        <sz val="11"/>
        <rFont val="ＭＳ ゴシック"/>
        <family val="3"/>
        <charset val="128"/>
      </rPr>
      <t>当市の農業集落排水処理施設は、供用開始から１１～３５年が経過している。
　</t>
    </r>
    <r>
      <rPr>
        <sz val="11"/>
        <color theme="1"/>
        <rFont val="ＭＳ ゴシック"/>
        <family val="3"/>
        <charset val="128"/>
      </rPr>
      <t>管きょについては、建設からの経過年数が少ないため、一部処理区で機能診断により調査を実施した。
　処理施設の設備や機器（機械、電気設備類）については、耐用年数を過ぎた設備類が多数存在する。これまで設備・機器等に関する老朽化対策については、全て事後保全型といった管理方法であったため、修繕費は年々増加する傾向にある。</t>
    </r>
    <rPh sb="47" eb="49">
      <t>ケンセツ</t>
    </rPh>
    <rPh sb="52" eb="54">
      <t>ケイカ</t>
    </rPh>
    <rPh sb="54" eb="56">
      <t>ネンスウ</t>
    </rPh>
    <rPh sb="57" eb="58">
      <t>スク</t>
    </rPh>
    <rPh sb="63" eb="65">
      <t>イチブ</t>
    </rPh>
    <rPh sb="65" eb="67">
      <t>ショリ</t>
    </rPh>
    <rPh sb="67" eb="68">
      <t>ク</t>
    </rPh>
    <rPh sb="69" eb="71">
      <t>キノウ</t>
    </rPh>
    <rPh sb="71" eb="73">
      <t>シンダン</t>
    </rPh>
    <rPh sb="76" eb="78">
      <t>チョウサ</t>
    </rPh>
    <rPh sb="79" eb="81">
      <t>ジッシ</t>
    </rPh>
    <rPh sb="86" eb="88">
      <t>ショリ</t>
    </rPh>
    <rPh sb="88" eb="90">
      <t>シセツ</t>
    </rPh>
    <rPh sb="91" eb="93">
      <t>セツビ</t>
    </rPh>
    <rPh sb="94" eb="96">
      <t>キキ</t>
    </rPh>
    <rPh sb="97" eb="99">
      <t>キカイ</t>
    </rPh>
    <rPh sb="100" eb="102">
      <t>デンキ</t>
    </rPh>
    <rPh sb="102" eb="104">
      <t>セツビ</t>
    </rPh>
    <rPh sb="104" eb="105">
      <t>ルイ</t>
    </rPh>
    <rPh sb="112" eb="114">
      <t>タイヨウ</t>
    </rPh>
    <rPh sb="114" eb="116">
      <t>ネンスウ</t>
    </rPh>
    <rPh sb="117" eb="118">
      <t>ス</t>
    </rPh>
    <rPh sb="120" eb="122">
      <t>セツビ</t>
    </rPh>
    <rPh sb="122" eb="123">
      <t>ルイ</t>
    </rPh>
    <rPh sb="124" eb="126">
      <t>タスウ</t>
    </rPh>
    <rPh sb="126" eb="128">
      <t>ソンザイ</t>
    </rPh>
    <rPh sb="135" eb="137">
      <t>セツビ</t>
    </rPh>
    <rPh sb="138" eb="140">
      <t>キキ</t>
    </rPh>
    <rPh sb="140" eb="141">
      <t>トウ</t>
    </rPh>
    <rPh sb="142" eb="143">
      <t>カン</t>
    </rPh>
    <rPh sb="145" eb="148">
      <t>ロウキュウカ</t>
    </rPh>
    <rPh sb="148" eb="150">
      <t>タイサク</t>
    </rPh>
    <rPh sb="156" eb="157">
      <t>スベ</t>
    </rPh>
    <rPh sb="158" eb="160">
      <t>ジゴ</t>
    </rPh>
    <rPh sb="160" eb="162">
      <t>ホゼン</t>
    </rPh>
    <rPh sb="162" eb="163">
      <t>ガタ</t>
    </rPh>
    <rPh sb="167" eb="169">
      <t>カンリ</t>
    </rPh>
    <rPh sb="169" eb="171">
      <t>ホウホウ</t>
    </rPh>
    <rPh sb="178" eb="180">
      <t>シュウゼン</t>
    </rPh>
    <rPh sb="180" eb="181">
      <t>ヒ</t>
    </rPh>
    <rPh sb="182" eb="184">
      <t>ネンネン</t>
    </rPh>
    <rPh sb="184" eb="186">
      <t>ゾウカ</t>
    </rPh>
    <rPh sb="188" eb="190">
      <t>ケイコウ</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</si>
</sst>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2"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E10-4624-AF90-DB54340EE5CE}"/>
            </c:ext>
          </c:extLst>
        </c:ser>
        <c:dLbls>
          <c:showLegendKey val="0"/>
          <c:showVal val="0"/>
          <c:showCatName val="0"/>
          <c:showSerName val="0"/>
          <c:showPercent val="0"/>
          <c:showBubbleSize val="0"/>
        </c:dLbls>
        <c:gapWidth val="150"/>
        <c:axId val="88988288"/>
        <c:axId val="88994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0.05</c:v>
                </c:pt>
                <c:pt idx="2">
                  <c:v>0.44</c:v>
                </c:pt>
                <c:pt idx="3">
                  <c:v>0.04</c:v>
                </c:pt>
                <c:pt idx="4">
                  <c:v>0.02</c:v>
                </c:pt>
              </c:numCache>
            </c:numRef>
          </c:val>
          <c:smooth val="0"/>
          <c:extLst>
            <c:ext xmlns:c16="http://schemas.microsoft.com/office/drawing/2014/chart" uri="{C3380CC4-5D6E-409C-BE32-E72D297353CC}">
              <c16:uniqueId val="{00000001-9E10-4624-AF90-DB54340EE5CE}"/>
            </c:ext>
          </c:extLst>
        </c:ser>
        <c:dLbls>
          <c:showLegendKey val="0"/>
          <c:showVal val="0"/>
          <c:showCatName val="0"/>
          <c:showSerName val="0"/>
          <c:showPercent val="0"/>
          <c:showBubbleSize val="0"/>
        </c:dLbls>
        <c:marker val="1"/>
        <c:smooth val="0"/>
        <c:axId val="88988288"/>
        <c:axId val="88994560"/>
      </c:lineChart>
      <c:dateAx>
        <c:axId val="88988288"/>
        <c:scaling>
          <c:orientation val="minMax"/>
        </c:scaling>
        <c:delete val="1"/>
        <c:axPos val="b"/>
        <c:numFmt formatCode="&quot;H&quot;yy" sourceLinked="1"/>
        <c:majorTickMark val="none"/>
        <c:minorTickMark val="none"/>
        <c:tickLblPos val="none"/>
        <c:crossAx val="88994560"/>
        <c:crosses val="autoZero"/>
        <c:auto val="1"/>
        <c:lblOffset val="100"/>
        <c:baseTimeUnit val="years"/>
      </c:dateAx>
      <c:valAx>
        <c:axId val="88994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98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55.9</c:v>
                </c:pt>
                <c:pt idx="1">
                  <c:v>57.09</c:v>
                </c:pt>
                <c:pt idx="2">
                  <c:v>58.08</c:v>
                </c:pt>
                <c:pt idx="3">
                  <c:v>53.16</c:v>
                </c:pt>
                <c:pt idx="4">
                  <c:v>50.63</c:v>
                </c:pt>
              </c:numCache>
            </c:numRef>
          </c:val>
          <c:extLst>
            <c:ext xmlns:c16="http://schemas.microsoft.com/office/drawing/2014/chart" uri="{C3380CC4-5D6E-409C-BE32-E72D297353CC}">
              <c16:uniqueId val="{00000000-099E-4AA9-ABC9-E8E80A19B78E}"/>
            </c:ext>
          </c:extLst>
        </c:ser>
        <c:dLbls>
          <c:showLegendKey val="0"/>
          <c:showVal val="0"/>
          <c:showCatName val="0"/>
          <c:showSerName val="0"/>
          <c:showPercent val="0"/>
          <c:showBubbleSize val="0"/>
        </c:dLbls>
        <c:gapWidth val="150"/>
        <c:axId val="34830976"/>
        <c:axId val="34833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57.3</c:v>
                </c:pt>
                <c:pt idx="1">
                  <c:v>56</c:v>
                </c:pt>
                <c:pt idx="2">
                  <c:v>56.01</c:v>
                </c:pt>
                <c:pt idx="3">
                  <c:v>56.72</c:v>
                </c:pt>
                <c:pt idx="4">
                  <c:v>54.06</c:v>
                </c:pt>
              </c:numCache>
            </c:numRef>
          </c:val>
          <c:smooth val="0"/>
          <c:extLst>
            <c:ext xmlns:c16="http://schemas.microsoft.com/office/drawing/2014/chart" uri="{C3380CC4-5D6E-409C-BE32-E72D297353CC}">
              <c16:uniqueId val="{00000001-099E-4AA9-ABC9-E8E80A19B78E}"/>
            </c:ext>
          </c:extLst>
        </c:ser>
        <c:dLbls>
          <c:showLegendKey val="0"/>
          <c:showVal val="0"/>
          <c:showCatName val="0"/>
          <c:showSerName val="0"/>
          <c:showPercent val="0"/>
          <c:showBubbleSize val="0"/>
        </c:dLbls>
        <c:marker val="1"/>
        <c:smooth val="0"/>
        <c:axId val="34830976"/>
        <c:axId val="34833152"/>
      </c:lineChart>
      <c:dateAx>
        <c:axId val="34830976"/>
        <c:scaling>
          <c:orientation val="minMax"/>
        </c:scaling>
        <c:delete val="1"/>
        <c:axPos val="b"/>
        <c:numFmt formatCode="&quot;H&quot;yy" sourceLinked="1"/>
        <c:majorTickMark val="none"/>
        <c:minorTickMark val="none"/>
        <c:tickLblPos val="none"/>
        <c:crossAx val="34833152"/>
        <c:crosses val="autoZero"/>
        <c:auto val="1"/>
        <c:lblOffset val="100"/>
        <c:baseTimeUnit val="years"/>
      </c:dateAx>
      <c:valAx>
        <c:axId val="34833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830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96.47</c:v>
                </c:pt>
                <c:pt idx="1">
                  <c:v>96.48</c:v>
                </c:pt>
                <c:pt idx="2">
                  <c:v>96.4</c:v>
                </c:pt>
                <c:pt idx="3">
                  <c:v>96.55</c:v>
                </c:pt>
                <c:pt idx="4">
                  <c:v>97.05</c:v>
                </c:pt>
              </c:numCache>
            </c:numRef>
          </c:val>
          <c:extLst>
            <c:ext xmlns:c16="http://schemas.microsoft.com/office/drawing/2014/chart" uri="{C3380CC4-5D6E-409C-BE32-E72D297353CC}">
              <c16:uniqueId val="{00000000-2B50-4C15-92B0-1BBB21145A2E}"/>
            </c:ext>
          </c:extLst>
        </c:ser>
        <c:dLbls>
          <c:showLegendKey val="0"/>
          <c:showVal val="0"/>
          <c:showCatName val="0"/>
          <c:showSerName val="0"/>
          <c:showPercent val="0"/>
          <c:showBubbleSize val="0"/>
        </c:dLbls>
        <c:gapWidth val="150"/>
        <c:axId val="34884224"/>
        <c:axId val="34894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89.43</c:v>
                </c:pt>
                <c:pt idx="1">
                  <c:v>89.51</c:v>
                </c:pt>
                <c:pt idx="2">
                  <c:v>89.77</c:v>
                </c:pt>
                <c:pt idx="3">
                  <c:v>90.04</c:v>
                </c:pt>
                <c:pt idx="4">
                  <c:v>90.11</c:v>
                </c:pt>
              </c:numCache>
            </c:numRef>
          </c:val>
          <c:smooth val="0"/>
          <c:extLst>
            <c:ext xmlns:c16="http://schemas.microsoft.com/office/drawing/2014/chart" uri="{C3380CC4-5D6E-409C-BE32-E72D297353CC}">
              <c16:uniqueId val="{00000001-2B50-4C15-92B0-1BBB21145A2E}"/>
            </c:ext>
          </c:extLst>
        </c:ser>
        <c:dLbls>
          <c:showLegendKey val="0"/>
          <c:showVal val="0"/>
          <c:showCatName val="0"/>
          <c:showSerName val="0"/>
          <c:showPercent val="0"/>
          <c:showBubbleSize val="0"/>
        </c:dLbls>
        <c:marker val="1"/>
        <c:smooth val="0"/>
        <c:axId val="34884224"/>
        <c:axId val="34894592"/>
      </c:lineChart>
      <c:dateAx>
        <c:axId val="34884224"/>
        <c:scaling>
          <c:orientation val="minMax"/>
        </c:scaling>
        <c:delete val="1"/>
        <c:axPos val="b"/>
        <c:numFmt formatCode="&quot;H&quot;yy" sourceLinked="1"/>
        <c:majorTickMark val="none"/>
        <c:minorTickMark val="none"/>
        <c:tickLblPos val="none"/>
        <c:crossAx val="34894592"/>
        <c:crosses val="autoZero"/>
        <c:auto val="1"/>
        <c:lblOffset val="100"/>
        <c:baseTimeUnit val="years"/>
      </c:dateAx>
      <c:valAx>
        <c:axId val="34894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884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69.040000000000006</c:v>
                </c:pt>
                <c:pt idx="1">
                  <c:v>67.650000000000006</c:v>
                </c:pt>
                <c:pt idx="2">
                  <c:v>67.569999999999993</c:v>
                </c:pt>
                <c:pt idx="3">
                  <c:v>70.33</c:v>
                </c:pt>
                <c:pt idx="4">
                  <c:v>69.12</c:v>
                </c:pt>
              </c:numCache>
            </c:numRef>
          </c:val>
          <c:extLst>
            <c:ext xmlns:c16="http://schemas.microsoft.com/office/drawing/2014/chart" uri="{C3380CC4-5D6E-409C-BE32-E72D297353CC}">
              <c16:uniqueId val="{00000000-2688-4891-80EB-09C3A14C7F57}"/>
            </c:ext>
          </c:extLst>
        </c:ser>
        <c:dLbls>
          <c:showLegendKey val="0"/>
          <c:showVal val="0"/>
          <c:showCatName val="0"/>
          <c:showSerName val="0"/>
          <c:showPercent val="0"/>
          <c:showBubbleSize val="0"/>
        </c:dLbls>
        <c:gapWidth val="150"/>
        <c:axId val="32340992"/>
        <c:axId val="323513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688-4891-80EB-09C3A14C7F57}"/>
            </c:ext>
          </c:extLst>
        </c:ser>
        <c:dLbls>
          <c:showLegendKey val="0"/>
          <c:showVal val="0"/>
          <c:showCatName val="0"/>
          <c:showSerName val="0"/>
          <c:showPercent val="0"/>
          <c:showBubbleSize val="0"/>
        </c:dLbls>
        <c:marker val="1"/>
        <c:smooth val="0"/>
        <c:axId val="32340992"/>
        <c:axId val="32351360"/>
      </c:lineChart>
      <c:dateAx>
        <c:axId val="32340992"/>
        <c:scaling>
          <c:orientation val="minMax"/>
        </c:scaling>
        <c:delete val="1"/>
        <c:axPos val="b"/>
        <c:numFmt formatCode="&quot;H&quot;yy" sourceLinked="1"/>
        <c:majorTickMark val="none"/>
        <c:minorTickMark val="none"/>
        <c:tickLblPos val="none"/>
        <c:crossAx val="32351360"/>
        <c:crosses val="autoZero"/>
        <c:auto val="1"/>
        <c:lblOffset val="100"/>
        <c:baseTimeUnit val="years"/>
      </c:dateAx>
      <c:valAx>
        <c:axId val="32351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340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707-4938-9C0B-B04626EF5954}"/>
            </c:ext>
          </c:extLst>
        </c:ser>
        <c:dLbls>
          <c:showLegendKey val="0"/>
          <c:showVal val="0"/>
          <c:showCatName val="0"/>
          <c:showSerName val="0"/>
          <c:showPercent val="0"/>
          <c:showBubbleSize val="0"/>
        </c:dLbls>
        <c:gapWidth val="150"/>
        <c:axId val="32361856"/>
        <c:axId val="33838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707-4938-9C0B-B04626EF5954}"/>
            </c:ext>
          </c:extLst>
        </c:ser>
        <c:dLbls>
          <c:showLegendKey val="0"/>
          <c:showVal val="0"/>
          <c:showCatName val="0"/>
          <c:showSerName val="0"/>
          <c:showPercent val="0"/>
          <c:showBubbleSize val="0"/>
        </c:dLbls>
        <c:marker val="1"/>
        <c:smooth val="0"/>
        <c:axId val="32361856"/>
        <c:axId val="33838592"/>
      </c:lineChart>
      <c:dateAx>
        <c:axId val="32361856"/>
        <c:scaling>
          <c:orientation val="minMax"/>
        </c:scaling>
        <c:delete val="1"/>
        <c:axPos val="b"/>
        <c:numFmt formatCode="&quot;H&quot;yy" sourceLinked="1"/>
        <c:majorTickMark val="none"/>
        <c:minorTickMark val="none"/>
        <c:tickLblPos val="none"/>
        <c:crossAx val="33838592"/>
        <c:crosses val="autoZero"/>
        <c:auto val="1"/>
        <c:lblOffset val="100"/>
        <c:baseTimeUnit val="years"/>
      </c:dateAx>
      <c:valAx>
        <c:axId val="33838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361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AA0-4721-8A2A-5472DD15CAF2}"/>
            </c:ext>
          </c:extLst>
        </c:ser>
        <c:dLbls>
          <c:showLegendKey val="0"/>
          <c:showVal val="0"/>
          <c:showCatName val="0"/>
          <c:showSerName val="0"/>
          <c:showPercent val="0"/>
          <c:showBubbleSize val="0"/>
        </c:dLbls>
        <c:gapWidth val="150"/>
        <c:axId val="33878016"/>
        <c:axId val="33879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AA0-4721-8A2A-5472DD15CAF2}"/>
            </c:ext>
          </c:extLst>
        </c:ser>
        <c:dLbls>
          <c:showLegendKey val="0"/>
          <c:showVal val="0"/>
          <c:showCatName val="0"/>
          <c:showSerName val="0"/>
          <c:showPercent val="0"/>
          <c:showBubbleSize val="0"/>
        </c:dLbls>
        <c:marker val="1"/>
        <c:smooth val="0"/>
        <c:axId val="33878016"/>
        <c:axId val="33879936"/>
      </c:lineChart>
      <c:dateAx>
        <c:axId val="33878016"/>
        <c:scaling>
          <c:orientation val="minMax"/>
        </c:scaling>
        <c:delete val="1"/>
        <c:axPos val="b"/>
        <c:numFmt formatCode="&quot;H&quot;yy" sourceLinked="1"/>
        <c:majorTickMark val="none"/>
        <c:minorTickMark val="none"/>
        <c:tickLblPos val="none"/>
        <c:crossAx val="33879936"/>
        <c:crosses val="autoZero"/>
        <c:auto val="1"/>
        <c:lblOffset val="100"/>
        <c:baseTimeUnit val="years"/>
      </c:dateAx>
      <c:valAx>
        <c:axId val="33879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878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67F-49DA-A7AF-522943657775}"/>
            </c:ext>
          </c:extLst>
        </c:ser>
        <c:dLbls>
          <c:showLegendKey val="0"/>
          <c:showVal val="0"/>
          <c:showCatName val="0"/>
          <c:showSerName val="0"/>
          <c:showPercent val="0"/>
          <c:showBubbleSize val="0"/>
        </c:dLbls>
        <c:gapWidth val="150"/>
        <c:axId val="34253440"/>
        <c:axId val="34259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67F-49DA-A7AF-522943657775}"/>
            </c:ext>
          </c:extLst>
        </c:ser>
        <c:dLbls>
          <c:showLegendKey val="0"/>
          <c:showVal val="0"/>
          <c:showCatName val="0"/>
          <c:showSerName val="0"/>
          <c:showPercent val="0"/>
          <c:showBubbleSize val="0"/>
        </c:dLbls>
        <c:marker val="1"/>
        <c:smooth val="0"/>
        <c:axId val="34253440"/>
        <c:axId val="34259712"/>
      </c:lineChart>
      <c:dateAx>
        <c:axId val="34253440"/>
        <c:scaling>
          <c:orientation val="minMax"/>
        </c:scaling>
        <c:delete val="1"/>
        <c:axPos val="b"/>
        <c:numFmt formatCode="&quot;H&quot;yy" sourceLinked="1"/>
        <c:majorTickMark val="none"/>
        <c:minorTickMark val="none"/>
        <c:tickLblPos val="none"/>
        <c:crossAx val="34259712"/>
        <c:crosses val="autoZero"/>
        <c:auto val="1"/>
        <c:lblOffset val="100"/>
        <c:baseTimeUnit val="years"/>
      </c:dateAx>
      <c:valAx>
        <c:axId val="34259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253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B40-4C46-891C-DF0E85788A3D}"/>
            </c:ext>
          </c:extLst>
        </c:ser>
        <c:dLbls>
          <c:showLegendKey val="0"/>
          <c:showVal val="0"/>
          <c:showCatName val="0"/>
          <c:showSerName val="0"/>
          <c:showPercent val="0"/>
          <c:showBubbleSize val="0"/>
        </c:dLbls>
        <c:gapWidth val="150"/>
        <c:axId val="34941952"/>
        <c:axId val="34948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B40-4C46-891C-DF0E85788A3D}"/>
            </c:ext>
          </c:extLst>
        </c:ser>
        <c:dLbls>
          <c:showLegendKey val="0"/>
          <c:showVal val="0"/>
          <c:showCatName val="0"/>
          <c:showSerName val="0"/>
          <c:showPercent val="0"/>
          <c:showBubbleSize val="0"/>
        </c:dLbls>
        <c:marker val="1"/>
        <c:smooth val="0"/>
        <c:axId val="34941952"/>
        <c:axId val="34948224"/>
      </c:lineChart>
      <c:dateAx>
        <c:axId val="34941952"/>
        <c:scaling>
          <c:orientation val="minMax"/>
        </c:scaling>
        <c:delete val="1"/>
        <c:axPos val="b"/>
        <c:numFmt formatCode="&quot;H&quot;yy" sourceLinked="1"/>
        <c:majorTickMark val="none"/>
        <c:minorTickMark val="none"/>
        <c:tickLblPos val="none"/>
        <c:crossAx val="34948224"/>
        <c:crosses val="autoZero"/>
        <c:auto val="1"/>
        <c:lblOffset val="100"/>
        <c:baseTimeUnit val="years"/>
      </c:dateAx>
      <c:valAx>
        <c:axId val="349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941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831.22</c:v>
                </c:pt>
                <c:pt idx="1">
                  <c:v>821.58</c:v>
                </c:pt>
                <c:pt idx="2">
                  <c:v>769.45</c:v>
                </c:pt>
                <c:pt idx="3">
                  <c:v>517.58000000000004</c:v>
                </c:pt>
                <c:pt idx="4">
                  <c:v>326.82</c:v>
                </c:pt>
              </c:numCache>
            </c:numRef>
          </c:val>
          <c:extLst>
            <c:ext xmlns:c16="http://schemas.microsoft.com/office/drawing/2014/chart" uri="{C3380CC4-5D6E-409C-BE32-E72D297353CC}">
              <c16:uniqueId val="{00000000-D5A8-4FF3-BE1B-5C792288C2F2}"/>
            </c:ext>
          </c:extLst>
        </c:ser>
        <c:dLbls>
          <c:showLegendKey val="0"/>
          <c:showVal val="0"/>
          <c:showCatName val="0"/>
          <c:showSerName val="0"/>
          <c:showPercent val="0"/>
          <c:showBubbleSize val="0"/>
        </c:dLbls>
        <c:gapWidth val="150"/>
        <c:axId val="34668928"/>
        <c:axId val="34991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721.43</c:v>
                </c:pt>
                <c:pt idx="1">
                  <c:v>685.34</c:v>
                </c:pt>
                <c:pt idx="2">
                  <c:v>684.74</c:v>
                </c:pt>
                <c:pt idx="3">
                  <c:v>654.91999999999996</c:v>
                </c:pt>
                <c:pt idx="4">
                  <c:v>654.71</c:v>
                </c:pt>
              </c:numCache>
            </c:numRef>
          </c:val>
          <c:smooth val="0"/>
          <c:extLst>
            <c:ext xmlns:c16="http://schemas.microsoft.com/office/drawing/2014/chart" uri="{C3380CC4-5D6E-409C-BE32-E72D297353CC}">
              <c16:uniqueId val="{00000001-D5A8-4FF3-BE1B-5C792288C2F2}"/>
            </c:ext>
          </c:extLst>
        </c:ser>
        <c:dLbls>
          <c:showLegendKey val="0"/>
          <c:showVal val="0"/>
          <c:showCatName val="0"/>
          <c:showSerName val="0"/>
          <c:showPercent val="0"/>
          <c:showBubbleSize val="0"/>
        </c:dLbls>
        <c:marker val="1"/>
        <c:smooth val="0"/>
        <c:axId val="34668928"/>
        <c:axId val="34991488"/>
      </c:lineChart>
      <c:dateAx>
        <c:axId val="34668928"/>
        <c:scaling>
          <c:orientation val="minMax"/>
        </c:scaling>
        <c:delete val="1"/>
        <c:axPos val="b"/>
        <c:numFmt formatCode="&quot;H&quot;yy" sourceLinked="1"/>
        <c:majorTickMark val="none"/>
        <c:minorTickMark val="none"/>
        <c:tickLblPos val="none"/>
        <c:crossAx val="34991488"/>
        <c:crosses val="autoZero"/>
        <c:auto val="1"/>
        <c:lblOffset val="100"/>
        <c:baseTimeUnit val="years"/>
      </c:dateAx>
      <c:valAx>
        <c:axId val="34991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668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73.319999999999993</c:v>
                </c:pt>
                <c:pt idx="1">
                  <c:v>70.41</c:v>
                </c:pt>
                <c:pt idx="2">
                  <c:v>65.52</c:v>
                </c:pt>
                <c:pt idx="3">
                  <c:v>69.34</c:v>
                </c:pt>
                <c:pt idx="4">
                  <c:v>71.45</c:v>
                </c:pt>
              </c:numCache>
            </c:numRef>
          </c:val>
          <c:extLst>
            <c:ext xmlns:c16="http://schemas.microsoft.com/office/drawing/2014/chart" uri="{C3380CC4-5D6E-409C-BE32-E72D297353CC}">
              <c16:uniqueId val="{00000000-9D71-4D9D-A4A5-B487C5C41E9F}"/>
            </c:ext>
          </c:extLst>
        </c:ser>
        <c:dLbls>
          <c:showLegendKey val="0"/>
          <c:showVal val="0"/>
          <c:showCatName val="0"/>
          <c:showSerName val="0"/>
          <c:showPercent val="0"/>
          <c:showBubbleSize val="0"/>
        </c:dLbls>
        <c:gapWidth val="150"/>
        <c:axId val="34717696"/>
        <c:axId val="34719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59.3</c:v>
                </c:pt>
                <c:pt idx="1">
                  <c:v>59.83</c:v>
                </c:pt>
                <c:pt idx="2">
                  <c:v>65.33</c:v>
                </c:pt>
                <c:pt idx="3">
                  <c:v>65.39</c:v>
                </c:pt>
                <c:pt idx="4">
                  <c:v>65.37</c:v>
                </c:pt>
              </c:numCache>
            </c:numRef>
          </c:val>
          <c:smooth val="0"/>
          <c:extLst>
            <c:ext xmlns:c16="http://schemas.microsoft.com/office/drawing/2014/chart" uri="{C3380CC4-5D6E-409C-BE32-E72D297353CC}">
              <c16:uniqueId val="{00000001-9D71-4D9D-A4A5-B487C5C41E9F}"/>
            </c:ext>
          </c:extLst>
        </c:ser>
        <c:dLbls>
          <c:showLegendKey val="0"/>
          <c:showVal val="0"/>
          <c:showCatName val="0"/>
          <c:showSerName val="0"/>
          <c:showPercent val="0"/>
          <c:showBubbleSize val="0"/>
        </c:dLbls>
        <c:marker val="1"/>
        <c:smooth val="0"/>
        <c:axId val="34717696"/>
        <c:axId val="34719616"/>
      </c:lineChart>
      <c:dateAx>
        <c:axId val="34717696"/>
        <c:scaling>
          <c:orientation val="minMax"/>
        </c:scaling>
        <c:delete val="1"/>
        <c:axPos val="b"/>
        <c:numFmt formatCode="&quot;H&quot;yy" sourceLinked="1"/>
        <c:majorTickMark val="none"/>
        <c:minorTickMark val="none"/>
        <c:tickLblPos val="none"/>
        <c:crossAx val="34719616"/>
        <c:crosses val="autoZero"/>
        <c:auto val="1"/>
        <c:lblOffset val="100"/>
        <c:baseTimeUnit val="years"/>
      </c:dateAx>
      <c:valAx>
        <c:axId val="34719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717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143.11000000000001</c:v>
                </c:pt>
                <c:pt idx="1">
                  <c:v>144.4</c:v>
                </c:pt>
                <c:pt idx="2">
                  <c:v>150</c:v>
                </c:pt>
                <c:pt idx="3">
                  <c:v>150.07</c:v>
                </c:pt>
                <c:pt idx="4">
                  <c:v>150</c:v>
                </c:pt>
              </c:numCache>
            </c:numRef>
          </c:val>
          <c:extLst>
            <c:ext xmlns:c16="http://schemas.microsoft.com/office/drawing/2014/chart" uri="{C3380CC4-5D6E-409C-BE32-E72D297353CC}">
              <c16:uniqueId val="{00000000-0057-46B8-997B-E2E4DC498E58}"/>
            </c:ext>
          </c:extLst>
        </c:ser>
        <c:dLbls>
          <c:showLegendKey val="0"/>
          <c:showVal val="0"/>
          <c:showCatName val="0"/>
          <c:showSerName val="0"/>
          <c:showPercent val="0"/>
          <c:showBubbleSize val="0"/>
        </c:dLbls>
        <c:gapWidth val="150"/>
        <c:axId val="34801920"/>
        <c:axId val="34812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248.14</c:v>
                </c:pt>
                <c:pt idx="1">
                  <c:v>246.66</c:v>
                </c:pt>
                <c:pt idx="2">
                  <c:v>227.43</c:v>
                </c:pt>
                <c:pt idx="3">
                  <c:v>230.88</c:v>
                </c:pt>
                <c:pt idx="4">
                  <c:v>228.99</c:v>
                </c:pt>
              </c:numCache>
            </c:numRef>
          </c:val>
          <c:smooth val="0"/>
          <c:extLst>
            <c:ext xmlns:c16="http://schemas.microsoft.com/office/drawing/2014/chart" uri="{C3380CC4-5D6E-409C-BE32-E72D297353CC}">
              <c16:uniqueId val="{00000001-0057-46B8-997B-E2E4DC498E58}"/>
            </c:ext>
          </c:extLst>
        </c:ser>
        <c:dLbls>
          <c:showLegendKey val="0"/>
          <c:showVal val="0"/>
          <c:showCatName val="0"/>
          <c:showSerName val="0"/>
          <c:showPercent val="0"/>
          <c:showBubbleSize val="0"/>
        </c:dLbls>
        <c:marker val="1"/>
        <c:smooth val="0"/>
        <c:axId val="34801920"/>
        <c:axId val="34812288"/>
      </c:lineChart>
      <c:dateAx>
        <c:axId val="34801920"/>
        <c:scaling>
          <c:orientation val="minMax"/>
        </c:scaling>
        <c:delete val="1"/>
        <c:axPos val="b"/>
        <c:numFmt formatCode="&quot;H&quot;yy" sourceLinked="1"/>
        <c:majorTickMark val="none"/>
        <c:minorTickMark val="none"/>
        <c:tickLblPos val="none"/>
        <c:crossAx val="34812288"/>
        <c:crosses val="autoZero"/>
        <c:auto val="1"/>
        <c:lblOffset val="100"/>
        <c:baseTimeUnit val="years"/>
      </c:dateAx>
      <c:valAx>
        <c:axId val="34812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80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N29"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5" t="s">
        <v>0</v>
      </c>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row>
    <row r="3" spans="1:78" ht="9.75" customHeight="1" x14ac:dyDescent="0.15">
      <c r="A3" s="2"/>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row>
    <row r="4" spans="1:78" ht="9.75" customHeight="1" x14ac:dyDescent="0.15">
      <c r="A4" s="2"/>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c r="BT4" s="75"/>
      <c r="BU4" s="75"/>
      <c r="BV4" s="75"/>
      <c r="BW4" s="75"/>
      <c r="BX4" s="75"/>
      <c r="BY4" s="75"/>
      <c r="BZ4" s="7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6" t="str">
        <f>データ!H6</f>
        <v>山形県　上山市</v>
      </c>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6" t="s">
        <v>1</v>
      </c>
      <c r="C7" s="66"/>
      <c r="D7" s="66"/>
      <c r="E7" s="66"/>
      <c r="F7" s="66"/>
      <c r="G7" s="66"/>
      <c r="H7" s="66"/>
      <c r="I7" s="66" t="s">
        <v>2</v>
      </c>
      <c r="J7" s="66"/>
      <c r="K7" s="66"/>
      <c r="L7" s="66"/>
      <c r="M7" s="66"/>
      <c r="N7" s="66"/>
      <c r="O7" s="66"/>
      <c r="P7" s="66" t="s">
        <v>3</v>
      </c>
      <c r="Q7" s="66"/>
      <c r="R7" s="66"/>
      <c r="S7" s="66"/>
      <c r="T7" s="66"/>
      <c r="U7" s="66"/>
      <c r="V7" s="66"/>
      <c r="W7" s="66" t="s">
        <v>4</v>
      </c>
      <c r="X7" s="66"/>
      <c r="Y7" s="66"/>
      <c r="Z7" s="66"/>
      <c r="AA7" s="66"/>
      <c r="AB7" s="66"/>
      <c r="AC7" s="66"/>
      <c r="AD7" s="66" t="s">
        <v>5</v>
      </c>
      <c r="AE7" s="66"/>
      <c r="AF7" s="66"/>
      <c r="AG7" s="66"/>
      <c r="AH7" s="66"/>
      <c r="AI7" s="66"/>
      <c r="AJ7" s="66"/>
      <c r="AK7" s="3"/>
      <c r="AL7" s="66" t="s">
        <v>6</v>
      </c>
      <c r="AM7" s="66"/>
      <c r="AN7" s="66"/>
      <c r="AO7" s="66"/>
      <c r="AP7" s="66"/>
      <c r="AQ7" s="66"/>
      <c r="AR7" s="66"/>
      <c r="AS7" s="66"/>
      <c r="AT7" s="66" t="s">
        <v>7</v>
      </c>
      <c r="AU7" s="66"/>
      <c r="AV7" s="66"/>
      <c r="AW7" s="66"/>
      <c r="AX7" s="66"/>
      <c r="AY7" s="66"/>
      <c r="AZ7" s="66"/>
      <c r="BA7" s="66"/>
      <c r="BB7" s="66" t="s">
        <v>8</v>
      </c>
      <c r="BC7" s="66"/>
      <c r="BD7" s="66"/>
      <c r="BE7" s="66"/>
      <c r="BF7" s="66"/>
      <c r="BG7" s="66"/>
      <c r="BH7" s="66"/>
      <c r="BI7" s="66"/>
      <c r="BJ7" s="3"/>
      <c r="BK7" s="3"/>
      <c r="BL7" s="4" t="s">
        <v>9</v>
      </c>
      <c r="BM7" s="5"/>
      <c r="BN7" s="5"/>
      <c r="BO7" s="5"/>
      <c r="BP7" s="5"/>
      <c r="BQ7" s="5"/>
      <c r="BR7" s="5"/>
      <c r="BS7" s="5"/>
      <c r="BT7" s="5"/>
      <c r="BU7" s="5"/>
      <c r="BV7" s="5"/>
      <c r="BW7" s="5"/>
      <c r="BX7" s="5"/>
      <c r="BY7" s="6"/>
    </row>
    <row r="8" spans="1:78" ht="18.75" customHeight="1" x14ac:dyDescent="0.15">
      <c r="A8" s="2"/>
      <c r="B8" s="73" t="str">
        <f>データ!I6</f>
        <v>法非適用</v>
      </c>
      <c r="C8" s="73"/>
      <c r="D8" s="73"/>
      <c r="E8" s="73"/>
      <c r="F8" s="73"/>
      <c r="G8" s="73"/>
      <c r="H8" s="73"/>
      <c r="I8" s="73" t="str">
        <f>データ!J6</f>
        <v>下水道事業</v>
      </c>
      <c r="J8" s="73"/>
      <c r="K8" s="73"/>
      <c r="L8" s="73"/>
      <c r="M8" s="73"/>
      <c r="N8" s="73"/>
      <c r="O8" s="73"/>
      <c r="P8" s="73" t="str">
        <f>データ!K6</f>
        <v>農業集落排水</v>
      </c>
      <c r="Q8" s="73"/>
      <c r="R8" s="73"/>
      <c r="S8" s="73"/>
      <c r="T8" s="73"/>
      <c r="U8" s="73"/>
      <c r="V8" s="73"/>
      <c r="W8" s="73" t="str">
        <f>データ!L6</f>
        <v>F1</v>
      </c>
      <c r="X8" s="73"/>
      <c r="Y8" s="73"/>
      <c r="Z8" s="73"/>
      <c r="AA8" s="73"/>
      <c r="AB8" s="73"/>
      <c r="AC8" s="73"/>
      <c r="AD8" s="74" t="str">
        <f>データ!$M$6</f>
        <v>非設置</v>
      </c>
      <c r="AE8" s="74"/>
      <c r="AF8" s="74"/>
      <c r="AG8" s="74"/>
      <c r="AH8" s="74"/>
      <c r="AI8" s="74"/>
      <c r="AJ8" s="74"/>
      <c r="AK8" s="3"/>
      <c r="AL8" s="70">
        <f>データ!S6</f>
        <v>30015</v>
      </c>
      <c r="AM8" s="70"/>
      <c r="AN8" s="70"/>
      <c r="AO8" s="70"/>
      <c r="AP8" s="70"/>
      <c r="AQ8" s="70"/>
      <c r="AR8" s="70"/>
      <c r="AS8" s="70"/>
      <c r="AT8" s="69">
        <f>データ!T6</f>
        <v>240.93</v>
      </c>
      <c r="AU8" s="69"/>
      <c r="AV8" s="69"/>
      <c r="AW8" s="69"/>
      <c r="AX8" s="69"/>
      <c r="AY8" s="69"/>
      <c r="AZ8" s="69"/>
      <c r="BA8" s="69"/>
      <c r="BB8" s="69">
        <f>データ!U6</f>
        <v>124.58</v>
      </c>
      <c r="BC8" s="69"/>
      <c r="BD8" s="69"/>
      <c r="BE8" s="69"/>
      <c r="BF8" s="69"/>
      <c r="BG8" s="69"/>
      <c r="BH8" s="69"/>
      <c r="BI8" s="69"/>
      <c r="BJ8" s="3"/>
      <c r="BK8" s="3"/>
      <c r="BL8" s="71" t="s">
        <v>10</v>
      </c>
      <c r="BM8" s="72"/>
      <c r="BN8" s="7" t="s">
        <v>11</v>
      </c>
      <c r="BO8" s="8"/>
      <c r="BP8" s="8"/>
      <c r="BQ8" s="8"/>
      <c r="BR8" s="8"/>
      <c r="BS8" s="8"/>
      <c r="BT8" s="8"/>
      <c r="BU8" s="8"/>
      <c r="BV8" s="8"/>
      <c r="BW8" s="8"/>
      <c r="BX8" s="8"/>
      <c r="BY8" s="9"/>
    </row>
    <row r="9" spans="1:78" ht="18.75" customHeight="1" x14ac:dyDescent="0.15">
      <c r="A9" s="2"/>
      <c r="B9" s="66" t="s">
        <v>12</v>
      </c>
      <c r="C9" s="66"/>
      <c r="D9" s="66"/>
      <c r="E9" s="66"/>
      <c r="F9" s="66"/>
      <c r="G9" s="66"/>
      <c r="H9" s="66"/>
      <c r="I9" s="66" t="s">
        <v>13</v>
      </c>
      <c r="J9" s="66"/>
      <c r="K9" s="66"/>
      <c r="L9" s="66"/>
      <c r="M9" s="66"/>
      <c r="N9" s="66"/>
      <c r="O9" s="66"/>
      <c r="P9" s="66" t="s">
        <v>14</v>
      </c>
      <c r="Q9" s="66"/>
      <c r="R9" s="66"/>
      <c r="S9" s="66"/>
      <c r="T9" s="66"/>
      <c r="U9" s="66"/>
      <c r="V9" s="66"/>
      <c r="W9" s="66" t="s">
        <v>15</v>
      </c>
      <c r="X9" s="66"/>
      <c r="Y9" s="66"/>
      <c r="Z9" s="66"/>
      <c r="AA9" s="66"/>
      <c r="AB9" s="66"/>
      <c r="AC9" s="66"/>
      <c r="AD9" s="66" t="s">
        <v>16</v>
      </c>
      <c r="AE9" s="66"/>
      <c r="AF9" s="66"/>
      <c r="AG9" s="66"/>
      <c r="AH9" s="66"/>
      <c r="AI9" s="66"/>
      <c r="AJ9" s="66"/>
      <c r="AK9" s="3"/>
      <c r="AL9" s="66" t="s">
        <v>17</v>
      </c>
      <c r="AM9" s="66"/>
      <c r="AN9" s="66"/>
      <c r="AO9" s="66"/>
      <c r="AP9" s="66"/>
      <c r="AQ9" s="66"/>
      <c r="AR9" s="66"/>
      <c r="AS9" s="66"/>
      <c r="AT9" s="66" t="s">
        <v>18</v>
      </c>
      <c r="AU9" s="66"/>
      <c r="AV9" s="66"/>
      <c r="AW9" s="66"/>
      <c r="AX9" s="66"/>
      <c r="AY9" s="66"/>
      <c r="AZ9" s="66"/>
      <c r="BA9" s="66"/>
      <c r="BB9" s="66" t="s">
        <v>19</v>
      </c>
      <c r="BC9" s="66"/>
      <c r="BD9" s="66"/>
      <c r="BE9" s="66"/>
      <c r="BF9" s="66"/>
      <c r="BG9" s="66"/>
      <c r="BH9" s="66"/>
      <c r="BI9" s="66"/>
      <c r="BJ9" s="3"/>
      <c r="BK9" s="3"/>
      <c r="BL9" s="67" t="s">
        <v>20</v>
      </c>
      <c r="BM9" s="68"/>
      <c r="BN9" s="10" t="s">
        <v>21</v>
      </c>
      <c r="BO9" s="11"/>
      <c r="BP9" s="11"/>
      <c r="BQ9" s="11"/>
      <c r="BR9" s="11"/>
      <c r="BS9" s="11"/>
      <c r="BT9" s="11"/>
      <c r="BU9" s="11"/>
      <c r="BV9" s="11"/>
      <c r="BW9" s="11"/>
      <c r="BX9" s="11"/>
      <c r="BY9" s="12"/>
    </row>
    <row r="10" spans="1:78" ht="18.75" customHeight="1" x14ac:dyDescent="0.15">
      <c r="A10" s="2"/>
      <c r="B10" s="69" t="str">
        <f>データ!N6</f>
        <v>-</v>
      </c>
      <c r="C10" s="69"/>
      <c r="D10" s="69"/>
      <c r="E10" s="69"/>
      <c r="F10" s="69"/>
      <c r="G10" s="69"/>
      <c r="H10" s="69"/>
      <c r="I10" s="69" t="str">
        <f>データ!O6</f>
        <v>該当数値なし</v>
      </c>
      <c r="J10" s="69"/>
      <c r="K10" s="69"/>
      <c r="L10" s="69"/>
      <c r="M10" s="69"/>
      <c r="N10" s="69"/>
      <c r="O10" s="69"/>
      <c r="P10" s="69">
        <f>データ!P6</f>
        <v>9.77</v>
      </c>
      <c r="Q10" s="69"/>
      <c r="R10" s="69"/>
      <c r="S10" s="69"/>
      <c r="T10" s="69"/>
      <c r="U10" s="69"/>
      <c r="V10" s="69"/>
      <c r="W10" s="69">
        <f>データ!Q6</f>
        <v>100</v>
      </c>
      <c r="X10" s="69"/>
      <c r="Y10" s="69"/>
      <c r="Z10" s="69"/>
      <c r="AA10" s="69"/>
      <c r="AB10" s="69"/>
      <c r="AC10" s="69"/>
      <c r="AD10" s="70">
        <f>データ!R6</f>
        <v>2550</v>
      </c>
      <c r="AE10" s="70"/>
      <c r="AF10" s="70"/>
      <c r="AG10" s="70"/>
      <c r="AH10" s="70"/>
      <c r="AI10" s="70"/>
      <c r="AJ10" s="70"/>
      <c r="AK10" s="2"/>
      <c r="AL10" s="70">
        <f>データ!V6</f>
        <v>2915</v>
      </c>
      <c r="AM10" s="70"/>
      <c r="AN10" s="70"/>
      <c r="AO10" s="70"/>
      <c r="AP10" s="70"/>
      <c r="AQ10" s="70"/>
      <c r="AR10" s="70"/>
      <c r="AS10" s="70"/>
      <c r="AT10" s="69">
        <f>データ!W6</f>
        <v>2.36</v>
      </c>
      <c r="AU10" s="69"/>
      <c r="AV10" s="69"/>
      <c r="AW10" s="69"/>
      <c r="AX10" s="69"/>
      <c r="AY10" s="69"/>
      <c r="AZ10" s="69"/>
      <c r="BA10" s="69"/>
      <c r="BB10" s="69">
        <f>データ!X6</f>
        <v>1235.17</v>
      </c>
      <c r="BC10" s="69"/>
      <c r="BD10" s="69"/>
      <c r="BE10" s="69"/>
      <c r="BF10" s="69"/>
      <c r="BG10" s="69"/>
      <c r="BH10" s="69"/>
      <c r="BI10" s="69"/>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5"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【765.47】</v>
      </c>
      <c r="I86" s="26" t="str">
        <f>データ!CA6</f>
        <v>【59.59】</v>
      </c>
      <c r="J86" s="26" t="str">
        <f>データ!CL6</f>
        <v>【257.86】</v>
      </c>
      <c r="K86" s="26" t="str">
        <f>データ!CW6</f>
        <v>【51.30】</v>
      </c>
      <c r="L86" s="26" t="str">
        <f>データ!DH6</f>
        <v>【86.22】</v>
      </c>
      <c r="M86" s="26" t="s">
        <v>43</v>
      </c>
      <c r="N86" s="26" t="s">
        <v>44</v>
      </c>
      <c r="O86" s="26" t="str">
        <f>データ!EO6</f>
        <v>【0.02】</v>
      </c>
    </row>
  </sheetData>
  <sheetProtection algorithmName="SHA-512" hashValue="uSxOEqCxmff6hR16orqkX6DXpAbXX8iIDQwc0n2CEvXqPQEr2Sjo44vyVoprh4Y596H+fMM8kwMq7FzCCjgf7g==" saltValue="DVgh3SD8NqF4bmizQQk58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8" t="s">
        <v>54</v>
      </c>
      <c r="I3" s="79"/>
      <c r="J3" s="79"/>
      <c r="K3" s="79"/>
      <c r="L3" s="79"/>
      <c r="M3" s="79"/>
      <c r="N3" s="79"/>
      <c r="O3" s="79"/>
      <c r="P3" s="79"/>
      <c r="Q3" s="79"/>
      <c r="R3" s="79"/>
      <c r="S3" s="79"/>
      <c r="T3" s="79"/>
      <c r="U3" s="79"/>
      <c r="V3" s="79"/>
      <c r="W3" s="79"/>
      <c r="X3" s="80"/>
      <c r="Y3" s="84" t="s">
        <v>55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56</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5" x14ac:dyDescent="0.15">
      <c r="A4" s="28" t="s">
        <v>57</v>
      </c>
      <c r="B4" s="30"/>
      <c r="C4" s="30"/>
      <c r="D4" s="30"/>
      <c r="E4" s="30"/>
      <c r="F4" s="30"/>
      <c r="G4" s="30"/>
      <c r="H4" s="81"/>
      <c r="I4" s="82"/>
      <c r="J4" s="82"/>
      <c r="K4" s="82"/>
      <c r="L4" s="82"/>
      <c r="M4" s="82"/>
      <c r="N4" s="82"/>
      <c r="O4" s="82"/>
      <c r="P4" s="82"/>
      <c r="Q4" s="82"/>
      <c r="R4" s="82"/>
      <c r="S4" s="82"/>
      <c r="T4" s="82"/>
      <c r="U4" s="82"/>
      <c r="V4" s="82"/>
      <c r="W4" s="82"/>
      <c r="X4" s="83"/>
      <c r="Y4" s="77" t="s">
        <v>58</v>
      </c>
      <c r="Z4" s="77"/>
      <c r="AA4" s="77"/>
      <c r="AB4" s="77"/>
      <c r="AC4" s="77"/>
      <c r="AD4" s="77"/>
      <c r="AE4" s="77"/>
      <c r="AF4" s="77"/>
      <c r="AG4" s="77"/>
      <c r="AH4" s="77"/>
      <c r="AI4" s="77"/>
      <c r="AJ4" s="77" t="s">
        <v>59</v>
      </c>
      <c r="AK4" s="77"/>
      <c r="AL4" s="77"/>
      <c r="AM4" s="77"/>
      <c r="AN4" s="77"/>
      <c r="AO4" s="77"/>
      <c r="AP4" s="77"/>
      <c r="AQ4" s="77"/>
      <c r="AR4" s="77"/>
      <c r="AS4" s="77"/>
      <c r="AT4" s="77"/>
      <c r="AU4" s="77" t="s">
        <v>60</v>
      </c>
      <c r="AV4" s="77"/>
      <c r="AW4" s="77"/>
      <c r="AX4" s="77"/>
      <c r="AY4" s="77"/>
      <c r="AZ4" s="77"/>
      <c r="BA4" s="77"/>
      <c r="BB4" s="77"/>
      <c r="BC4" s="77"/>
      <c r="BD4" s="77"/>
      <c r="BE4" s="77"/>
      <c r="BF4" s="77" t="s">
        <v>61</v>
      </c>
      <c r="BG4" s="77"/>
      <c r="BH4" s="77"/>
      <c r="BI4" s="77"/>
      <c r="BJ4" s="77"/>
      <c r="BK4" s="77"/>
      <c r="BL4" s="77"/>
      <c r="BM4" s="77"/>
      <c r="BN4" s="77"/>
      <c r="BO4" s="77"/>
      <c r="BP4" s="77"/>
      <c r="BQ4" s="77" t="s">
        <v>62</v>
      </c>
      <c r="BR4" s="77"/>
      <c r="BS4" s="77"/>
      <c r="BT4" s="77"/>
      <c r="BU4" s="77"/>
      <c r="BV4" s="77"/>
      <c r="BW4" s="77"/>
      <c r="BX4" s="77"/>
      <c r="BY4" s="77"/>
      <c r="BZ4" s="77"/>
      <c r="CA4" s="77"/>
      <c r="CB4" s="77" t="s">
        <v>63</v>
      </c>
      <c r="CC4" s="77"/>
      <c r="CD4" s="77"/>
      <c r="CE4" s="77"/>
      <c r="CF4" s="77"/>
      <c r="CG4" s="77"/>
      <c r="CH4" s="77"/>
      <c r="CI4" s="77"/>
      <c r="CJ4" s="77"/>
      <c r="CK4" s="77"/>
      <c r="CL4" s="77"/>
      <c r="CM4" s="77" t="s">
        <v>64</v>
      </c>
      <c r="CN4" s="77"/>
      <c r="CO4" s="77"/>
      <c r="CP4" s="77"/>
      <c r="CQ4" s="77"/>
      <c r="CR4" s="77"/>
      <c r="CS4" s="77"/>
      <c r="CT4" s="77"/>
      <c r="CU4" s="77"/>
      <c r="CV4" s="77"/>
      <c r="CW4" s="77"/>
      <c r="CX4" s="77" t="s">
        <v>65</v>
      </c>
      <c r="CY4" s="77"/>
      <c r="CZ4" s="77"/>
      <c r="DA4" s="77"/>
      <c r="DB4" s="77"/>
      <c r="DC4" s="77"/>
      <c r="DD4" s="77"/>
      <c r="DE4" s="77"/>
      <c r="DF4" s="77"/>
      <c r="DG4" s="77"/>
      <c r="DH4" s="77"/>
      <c r="DI4" s="77" t="s">
        <v>66</v>
      </c>
      <c r="DJ4" s="77"/>
      <c r="DK4" s="77"/>
      <c r="DL4" s="77"/>
      <c r="DM4" s="77"/>
      <c r="DN4" s="77"/>
      <c r="DO4" s="77"/>
      <c r="DP4" s="77"/>
      <c r="DQ4" s="77"/>
      <c r="DR4" s="77"/>
      <c r="DS4" s="77"/>
      <c r="DT4" s="77" t="s">
        <v>67</v>
      </c>
      <c r="DU4" s="77"/>
      <c r="DV4" s="77"/>
      <c r="DW4" s="77"/>
      <c r="DX4" s="77"/>
      <c r="DY4" s="77"/>
      <c r="DZ4" s="77"/>
      <c r="EA4" s="77"/>
      <c r="EB4" s="77"/>
      <c r="EC4" s="77"/>
      <c r="ED4" s="77"/>
      <c r="EE4" s="77" t="s">
        <v>68</v>
      </c>
      <c r="EF4" s="77"/>
      <c r="EG4" s="77"/>
      <c r="EH4" s="77"/>
      <c r="EI4" s="77"/>
      <c r="EJ4" s="77"/>
      <c r="EK4" s="77"/>
      <c r="EL4" s="77"/>
      <c r="EM4" s="77"/>
      <c r="EN4" s="77"/>
      <c r="EO4" s="77"/>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62073</v>
      </c>
      <c r="D6" s="33">
        <f t="shared" si="3"/>
        <v>47</v>
      </c>
      <c r="E6" s="33">
        <f t="shared" si="3"/>
        <v>17</v>
      </c>
      <c r="F6" s="33">
        <f t="shared" si="3"/>
        <v>5</v>
      </c>
      <c r="G6" s="33">
        <f t="shared" si="3"/>
        <v>0</v>
      </c>
      <c r="H6" s="33" t="str">
        <f t="shared" si="3"/>
        <v>山形県　上山市</v>
      </c>
      <c r="I6" s="33" t="str">
        <f t="shared" si="3"/>
        <v>法非適用</v>
      </c>
      <c r="J6" s="33" t="str">
        <f t="shared" si="3"/>
        <v>下水道事業</v>
      </c>
      <c r="K6" s="33" t="str">
        <f t="shared" si="3"/>
        <v>農業集落排水</v>
      </c>
      <c r="L6" s="33" t="str">
        <f t="shared" si="3"/>
        <v>F1</v>
      </c>
      <c r="M6" s="33" t="str">
        <f t="shared" si="3"/>
        <v>非設置</v>
      </c>
      <c r="N6" s="34" t="str">
        <f t="shared" si="3"/>
        <v>-</v>
      </c>
      <c r="O6" s="34" t="str">
        <f t="shared" si="3"/>
        <v>該当数値なし</v>
      </c>
      <c r="P6" s="34">
        <f t="shared" si="3"/>
        <v>9.77</v>
      </c>
      <c r="Q6" s="34">
        <f t="shared" si="3"/>
        <v>100</v>
      </c>
      <c r="R6" s="34">
        <f t="shared" si="3"/>
        <v>2550</v>
      </c>
      <c r="S6" s="34">
        <f t="shared" si="3"/>
        <v>30015</v>
      </c>
      <c r="T6" s="34">
        <f t="shared" si="3"/>
        <v>240.93</v>
      </c>
      <c r="U6" s="34">
        <f t="shared" si="3"/>
        <v>124.58</v>
      </c>
      <c r="V6" s="34">
        <f t="shared" si="3"/>
        <v>2915</v>
      </c>
      <c r="W6" s="34">
        <f t="shared" si="3"/>
        <v>2.36</v>
      </c>
      <c r="X6" s="34">
        <f t="shared" si="3"/>
        <v>1235.17</v>
      </c>
      <c r="Y6" s="35">
        <f>IF(Y7="",NA(),Y7)</f>
        <v>69.040000000000006</v>
      </c>
      <c r="Z6" s="35">
        <f t="shared" ref="Z6:AH6" si="4">IF(Z7="",NA(),Z7)</f>
        <v>67.650000000000006</v>
      </c>
      <c r="AA6" s="35">
        <f t="shared" si="4"/>
        <v>67.569999999999993</v>
      </c>
      <c r="AB6" s="35">
        <f t="shared" si="4"/>
        <v>70.33</v>
      </c>
      <c r="AC6" s="35">
        <f t="shared" si="4"/>
        <v>69.12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831.22</v>
      </c>
      <c r="BG6" s="35">
        <f t="shared" ref="BG6:BO6" si="7">IF(BG7="",NA(),BG7)</f>
        <v>821.58</v>
      </c>
      <c r="BH6" s="35">
        <f t="shared" si="7"/>
        <v>769.45</v>
      </c>
      <c r="BI6" s="35">
        <f t="shared" si="7"/>
        <v>517.58000000000004</v>
      </c>
      <c r="BJ6" s="35">
        <f t="shared" si="7"/>
        <v>326.82</v>
      </c>
      <c r="BK6" s="35">
        <f t="shared" si="7"/>
        <v>721.43</v>
      </c>
      <c r="BL6" s="35">
        <f t="shared" si="7"/>
        <v>685.34</v>
      </c>
      <c r="BM6" s="35">
        <f t="shared" si="7"/>
        <v>684.74</v>
      </c>
      <c r="BN6" s="35">
        <f t="shared" si="7"/>
        <v>654.91999999999996</v>
      </c>
      <c r="BO6" s="35">
        <f t="shared" si="7"/>
        <v>654.71</v>
      </c>
      <c r="BP6" s="34" t="str">
        <f>IF(BP7="","",IF(BP7="-","【-】","【"&amp;SUBSTITUTE(TEXT(BP7,"#,##0.00"),"-","△")&amp;"】"))</f>
        <v>【765.47】</v>
      </c>
      <c r="BQ6" s="35">
        <f>IF(BQ7="",NA(),BQ7)</f>
        <v>73.319999999999993</v>
      </c>
      <c r="BR6" s="35">
        <f t="shared" ref="BR6:BZ6" si="8">IF(BR7="",NA(),BR7)</f>
        <v>70.41</v>
      </c>
      <c r="BS6" s="35">
        <f t="shared" si="8"/>
        <v>65.52</v>
      </c>
      <c r="BT6" s="35">
        <f t="shared" si="8"/>
        <v>69.34</v>
      </c>
      <c r="BU6" s="35">
        <f t="shared" si="8"/>
        <v>71.45</v>
      </c>
      <c r="BV6" s="35">
        <f t="shared" si="8"/>
        <v>59.3</v>
      </c>
      <c r="BW6" s="35">
        <f t="shared" si="8"/>
        <v>59.83</v>
      </c>
      <c r="BX6" s="35">
        <f t="shared" si="8"/>
        <v>65.33</v>
      </c>
      <c r="BY6" s="35">
        <f t="shared" si="8"/>
        <v>65.39</v>
      </c>
      <c r="BZ6" s="35">
        <f t="shared" si="8"/>
        <v>65.37</v>
      </c>
      <c r="CA6" s="34" t="str">
        <f>IF(CA7="","",IF(CA7="-","【-】","【"&amp;SUBSTITUTE(TEXT(CA7,"#,##0.00"),"-","△")&amp;"】"))</f>
        <v>【59.59】</v>
      </c>
      <c r="CB6" s="35">
        <f>IF(CB7="",NA(),CB7)</f>
        <v>143.11000000000001</v>
      </c>
      <c r="CC6" s="35">
        <f t="shared" ref="CC6:CK6" si="9">IF(CC7="",NA(),CC7)</f>
        <v>144.4</v>
      </c>
      <c r="CD6" s="35">
        <f t="shared" si="9"/>
        <v>150</v>
      </c>
      <c r="CE6" s="35">
        <f t="shared" si="9"/>
        <v>150.07</v>
      </c>
      <c r="CF6" s="35">
        <f t="shared" si="9"/>
        <v>150</v>
      </c>
      <c r="CG6" s="35">
        <f t="shared" si="9"/>
        <v>248.14</v>
      </c>
      <c r="CH6" s="35">
        <f t="shared" si="9"/>
        <v>246.66</v>
      </c>
      <c r="CI6" s="35">
        <f t="shared" si="9"/>
        <v>227.43</v>
      </c>
      <c r="CJ6" s="35">
        <f t="shared" si="9"/>
        <v>230.88</v>
      </c>
      <c r="CK6" s="35">
        <f t="shared" si="9"/>
        <v>228.99</v>
      </c>
      <c r="CL6" s="34" t="str">
        <f>IF(CL7="","",IF(CL7="-","【-】","【"&amp;SUBSTITUTE(TEXT(CL7,"#,##0.00"),"-","△")&amp;"】"))</f>
        <v>【257.86】</v>
      </c>
      <c r="CM6" s="35">
        <f>IF(CM7="",NA(),CM7)</f>
        <v>55.9</v>
      </c>
      <c r="CN6" s="35">
        <f t="shared" ref="CN6:CV6" si="10">IF(CN7="",NA(),CN7)</f>
        <v>57.09</v>
      </c>
      <c r="CO6" s="35">
        <f t="shared" si="10"/>
        <v>58.08</v>
      </c>
      <c r="CP6" s="35">
        <f t="shared" si="10"/>
        <v>53.16</v>
      </c>
      <c r="CQ6" s="35">
        <f t="shared" si="10"/>
        <v>50.63</v>
      </c>
      <c r="CR6" s="35">
        <f t="shared" si="10"/>
        <v>57.3</v>
      </c>
      <c r="CS6" s="35">
        <f t="shared" si="10"/>
        <v>56</v>
      </c>
      <c r="CT6" s="35">
        <f t="shared" si="10"/>
        <v>56.01</v>
      </c>
      <c r="CU6" s="35">
        <f t="shared" si="10"/>
        <v>56.72</v>
      </c>
      <c r="CV6" s="35">
        <f t="shared" si="10"/>
        <v>54.06</v>
      </c>
      <c r="CW6" s="34" t="str">
        <f>IF(CW7="","",IF(CW7="-","【-】","【"&amp;SUBSTITUTE(TEXT(CW7,"#,##0.00"),"-","△")&amp;"】"))</f>
        <v>【51.30】</v>
      </c>
      <c r="CX6" s="35">
        <f>IF(CX7="",NA(),CX7)</f>
        <v>96.47</v>
      </c>
      <c r="CY6" s="35">
        <f t="shared" ref="CY6:DG6" si="11">IF(CY7="",NA(),CY7)</f>
        <v>96.48</v>
      </c>
      <c r="CZ6" s="35">
        <f t="shared" si="11"/>
        <v>96.4</v>
      </c>
      <c r="DA6" s="35">
        <f t="shared" si="11"/>
        <v>96.55</v>
      </c>
      <c r="DB6" s="35">
        <f t="shared" si="11"/>
        <v>97.05</v>
      </c>
      <c r="DC6" s="35">
        <f t="shared" si="11"/>
        <v>89.43</v>
      </c>
      <c r="DD6" s="35">
        <f t="shared" si="11"/>
        <v>89.51</v>
      </c>
      <c r="DE6" s="35">
        <f t="shared" si="11"/>
        <v>89.77</v>
      </c>
      <c r="DF6" s="35">
        <f t="shared" si="11"/>
        <v>90.04</v>
      </c>
      <c r="DG6" s="35">
        <f t="shared" si="11"/>
        <v>90.11</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0.11</v>
      </c>
      <c r="EK6" s="35">
        <f t="shared" si="14"/>
        <v>0.05</v>
      </c>
      <c r="EL6" s="35">
        <f t="shared" si="14"/>
        <v>0.44</v>
      </c>
      <c r="EM6" s="35">
        <f t="shared" si="14"/>
        <v>0.04</v>
      </c>
      <c r="EN6" s="35">
        <f t="shared" si="14"/>
        <v>0.02</v>
      </c>
      <c r="EO6" s="34" t="str">
        <f>IF(EO7="","",IF(EO7="-","【-】","【"&amp;SUBSTITUTE(TEXT(EO7,"#,##0.00"),"-","△")&amp;"】"))</f>
        <v>【0.02】</v>
      </c>
    </row>
    <row r="7" spans="1:145" s="36" customFormat="1" x14ac:dyDescent="0.15">
      <c r="A7" s="28"/>
      <c r="B7" s="37">
        <v>2019</v>
      </c>
      <c r="C7" s="37">
        <v>62073</v>
      </c>
      <c r="D7" s="37">
        <v>47</v>
      </c>
      <c r="E7" s="37">
        <v>17</v>
      </c>
      <c r="F7" s="37">
        <v>5</v>
      </c>
      <c r="G7" s="37">
        <v>0</v>
      </c>
      <c r="H7" s="37" t="s">
        <v>98</v>
      </c>
      <c r="I7" s="37" t="s">
        <v>99</v>
      </c>
      <c r="J7" s="37" t="s">
        <v>100</v>
      </c>
      <c r="K7" s="37" t="s">
        <v>101</v>
      </c>
      <c r="L7" s="37" t="s">
        <v>102</v>
      </c>
      <c r="M7" s="37" t="s">
        <v>103</v>
      </c>
      <c r="N7" s="38" t="s">
        <v>104</v>
      </c>
      <c r="O7" s="38" t="s">
        <v>105</v>
      </c>
      <c r="P7" s="38">
        <v>9.77</v>
      </c>
      <c r="Q7" s="38">
        <v>100</v>
      </c>
      <c r="R7" s="38">
        <v>2550</v>
      </c>
      <c r="S7" s="38">
        <v>30015</v>
      </c>
      <c r="T7" s="38">
        <v>240.93</v>
      </c>
      <c r="U7" s="38">
        <v>124.58</v>
      </c>
      <c r="V7" s="38">
        <v>2915</v>
      </c>
      <c r="W7" s="38">
        <v>2.36</v>
      </c>
      <c r="X7" s="38">
        <v>1235.17</v>
      </c>
      <c r="Y7" s="38">
        <v>69.040000000000006</v>
      </c>
      <c r="Z7" s="38">
        <v>67.650000000000006</v>
      </c>
      <c r="AA7" s="38">
        <v>67.569999999999993</v>
      </c>
      <c r="AB7" s="38">
        <v>70.33</v>
      </c>
      <c r="AC7" s="38">
        <v>69.12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831.22</v>
      </c>
      <c r="BG7" s="38">
        <v>821.58</v>
      </c>
      <c r="BH7" s="38">
        <v>769.45</v>
      </c>
      <c r="BI7" s="38">
        <v>517.58000000000004</v>
      </c>
      <c r="BJ7" s="38">
        <v>326.82</v>
      </c>
      <c r="BK7" s="38">
        <v>721.43</v>
      </c>
      <c r="BL7" s="38">
        <v>685.34</v>
      </c>
      <c r="BM7" s="38">
        <v>684.74</v>
      </c>
      <c r="BN7" s="38">
        <v>654.91999999999996</v>
      </c>
      <c r="BO7" s="38">
        <v>654.71</v>
      </c>
      <c r="BP7" s="38">
        <v>765.47</v>
      </c>
      <c r="BQ7" s="38">
        <v>73.319999999999993</v>
      </c>
      <c r="BR7" s="38">
        <v>70.41</v>
      </c>
      <c r="BS7" s="38">
        <v>65.52</v>
      </c>
      <c r="BT7" s="38">
        <v>69.34</v>
      </c>
      <c r="BU7" s="38">
        <v>71.45</v>
      </c>
      <c r="BV7" s="38">
        <v>59.3</v>
      </c>
      <c r="BW7" s="38">
        <v>59.83</v>
      </c>
      <c r="BX7" s="38">
        <v>65.33</v>
      </c>
      <c r="BY7" s="38">
        <v>65.39</v>
      </c>
      <c r="BZ7" s="38">
        <v>65.37</v>
      </c>
      <c r="CA7" s="38">
        <v>59.59</v>
      </c>
      <c r="CB7" s="38">
        <v>143.11000000000001</v>
      </c>
      <c r="CC7" s="38">
        <v>144.4</v>
      </c>
      <c r="CD7" s="38">
        <v>150</v>
      </c>
      <c r="CE7" s="38">
        <v>150.07</v>
      </c>
      <c r="CF7" s="38">
        <v>150</v>
      </c>
      <c r="CG7" s="38">
        <v>248.14</v>
      </c>
      <c r="CH7" s="38">
        <v>246.66</v>
      </c>
      <c r="CI7" s="38">
        <v>227.43</v>
      </c>
      <c r="CJ7" s="38">
        <v>230.88</v>
      </c>
      <c r="CK7" s="38">
        <v>228.99</v>
      </c>
      <c r="CL7" s="38">
        <v>257.86</v>
      </c>
      <c r="CM7" s="38">
        <v>55.9</v>
      </c>
      <c r="CN7" s="38">
        <v>57.09</v>
      </c>
      <c r="CO7" s="38">
        <v>58.08</v>
      </c>
      <c r="CP7" s="38">
        <v>53.16</v>
      </c>
      <c r="CQ7" s="38">
        <v>50.63</v>
      </c>
      <c r="CR7" s="38">
        <v>57.3</v>
      </c>
      <c r="CS7" s="38">
        <v>56</v>
      </c>
      <c r="CT7" s="38">
        <v>56.01</v>
      </c>
      <c r="CU7" s="38">
        <v>56.72</v>
      </c>
      <c r="CV7" s="38">
        <v>54.06</v>
      </c>
      <c r="CW7" s="38">
        <v>51.3</v>
      </c>
      <c r="CX7" s="38">
        <v>96.47</v>
      </c>
      <c r="CY7" s="38">
        <v>96.48</v>
      </c>
      <c r="CZ7" s="38">
        <v>96.4</v>
      </c>
      <c r="DA7" s="38">
        <v>96.55</v>
      </c>
      <c r="DB7" s="38">
        <v>97.05</v>
      </c>
      <c r="DC7" s="38">
        <v>89.43</v>
      </c>
      <c r="DD7" s="38">
        <v>89.51</v>
      </c>
      <c r="DE7" s="38">
        <v>89.77</v>
      </c>
      <c r="DF7" s="38">
        <v>90.04</v>
      </c>
      <c r="DG7" s="38">
        <v>90.11</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0.11</v>
      </c>
      <c r="EK7" s="38">
        <v>0.05</v>
      </c>
      <c r="EL7" s="38">
        <v>0.44</v>
      </c>
      <c r="EM7" s="38">
        <v>0.04</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後藤　良介</cp:lastModifiedBy>
  <dcterms:created xsi:type="dcterms:W3CDTF">2020-12-04T03:00:17Z</dcterms:created>
  <dcterms:modified xsi:type="dcterms:W3CDTF">2021-01-26T01:04:05Z</dcterms:modified>
  <cp:category/>
</cp:coreProperties>
</file>