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WCTF55761x5A0jxT73lFs7i0bWQhyMCtfJWO3ifk4EZfxsTUT/T4cGo/Cs2moqxS/yu8udJ6jPdqR+5QGBPQQ==" workbookSaltValue="+x1rFPmuiFTDobWV+Mkic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<sst xmlns="http://schemas.openxmlformats.org/spreadsheetml/2006/main" count="236" uniqueCount="118">
  <si>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</si>
  <si>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</si>
  <si>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</si>
  <si>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</si>
  <si>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</si>
  <si>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</si>
  <si>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</si>
  <si>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</si>
  <si>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</si>
  <si>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</si>
  <si>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</si>
  <si>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</si>
  <si>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</si>
  <si>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</si>
  <si>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</si>
  <si>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</si>
  <si>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</si>
  <si>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</si>
  <si>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</si>
  <si>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</si>
  <si>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</si>
  <si>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</si>
  <si>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</si>
  <si>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</si>
  <si>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</si>
  <si>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</si>
  <si>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</si>
  <si>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</si>
  <si>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</si>
  <si>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</si>
  <si>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</si>
  <si>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</si>
  <si>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</si>
  <si>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</si>
  <si>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</si>
  <si>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</si>
  <si>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</si>
  <si>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</si>
  <si>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</si>
  <si>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</si>
  <si>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</si>
  <si>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</si>
  <si>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</si>
  <si>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</si>
  <si>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</si>
  <si>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</si>
  <si>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</si>
  <si>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</si>
  <si>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</si>
  <si>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</si>
  <si>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</si>
  <si>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</si>
  <si>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</si>
  <si>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</si>
  <si>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</si>
  <si>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</si>
  <si>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</si>
  <si>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</si>
  <si>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</si>
  <si>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</si>
  <si>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</si>
  <si>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</si>
  <si>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</si>
  <si>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</si>
  <si>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</si>
  <si>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</si>
  <si>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</si>
  <si>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</si>
  <si>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</si>
  <si>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</si>
  <si>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</si>
  <si>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</si>
  <si>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</si>
  <si>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</si>
  <si>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</si>
  <si>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</si>
  <si>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</si>
  <si>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</si>
  <si>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</si>
  <si>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</si>
  <si>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</si>
  <si>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</si>
  <si>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</si>
  <si>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</si>
  <si>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</si>
  <si>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</si>
  <si>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</si>
  <si>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</si>
  <si>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</si>
  <si>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</si>
  <si>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</si>
  <si>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</si>
  <si>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</si>
  <si>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</si>
  <si>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</si>
  <si>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</si>
  <si>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</si>
  <si>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</si>
  <si>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</si>
  <si>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</si>
  <si>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</si>
  <si>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</si>
  <si>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</si>
  <si>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</si>
  <si>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</si>
  <si>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</si>
  <si>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</si>
  <si>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</si>
  <si>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</si>
  <si>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</si>
  <si>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</si>
  <si>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</si>
  <si>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</si>
  <si>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</si>
  <si>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</si>
  <si>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年々人口が減少しているなか、接続率については頭打ちの状況である。
　企業債残高対事業規模比率については一般会計負担額が地方債現在高と同等となっているため、当該値が0.00となっているが、今後機器の更新等に伴い地方債残高が増加することも想定される。
　農業集落排水使用料の未収金については、税務会計課と連携を密にし、滞納額の減少に努めている。
　平成２１年６月分より平均１２．９％の料金改定を行い、料金水準は平均値を上回っている。
　令和３年度をピークに、建設改良地方債の償還額が年々増大するため、料金収入や資本費平準化債だけでは費用を賄うことができず、一般会計に頼らざるを得ない状況である。</t>
    <phoneticPr fontId="4"/>
  </si>
  <si>
    <t>　処理場の機器類が耐用年数を迎えていることから、順次機器の更新を行っているところであるが、流域下水道への編入計画もあるため、更新については慎重に行っていく。
　管渠については、約２０年程度で耐用年数には達していないため、今後更新計画を策定していく。</t>
    <rPh sb="45" eb="47">
      <t>リュウイキ</t>
    </rPh>
    <rPh sb="47" eb="50">
      <t>ゲスイドウ</t>
    </rPh>
    <rPh sb="52" eb="54">
      <t>ヘンニュウ</t>
    </rPh>
    <rPh sb="54" eb="56">
      <t>ケイカク</t>
    </rPh>
    <rPh sb="62" eb="64">
      <t>コウシン</t>
    </rPh>
    <rPh sb="69" eb="71">
      <t>シンチョウ</t>
    </rPh>
    <rPh sb="72" eb="73">
      <t>オコナ</t>
    </rPh>
    <phoneticPr fontId="4"/>
  </si>
  <si>
    <t>　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</si>
</sst>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D4D-4D3D-830F-85F4D7346410}"/>
            </c:ext>
          </c:extLst>
        </c:ser>
        <c:dLbls>
          <c:showLegendKey val="0"/>
          <c:showVal val="0"/>
          <c:showCatName val="0"/>
          <c:showSerName val="0"/>
          <c:showPercent val="0"/>
          <c:showBubbleSize val="0"/>
        </c:dLbls>
        <c:gapWidth val="150"/>
        <c:axId val="142818304"/>
        <c:axId val="142824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4D4D-4D3D-830F-85F4D7346410}"/>
            </c:ext>
          </c:extLst>
        </c:ser>
        <c:dLbls>
          <c:showLegendKey val="0"/>
          <c:showVal val="0"/>
          <c:showCatName val="0"/>
          <c:showSerName val="0"/>
          <c:showPercent val="0"/>
          <c:showBubbleSize val="0"/>
        </c:dLbls>
        <c:marker val="1"/>
        <c:smooth val="0"/>
        <c:axId val="142818304"/>
        <c:axId val="142824576"/>
      </c:lineChart>
      <c:dateAx>
        <c:axId val="142818304"/>
        <c:scaling>
          <c:orientation val="minMax"/>
        </c:scaling>
        <c:delete val="1"/>
        <c:axPos val="b"/>
        <c:numFmt formatCode="&quot;H&quot;yy" sourceLinked="1"/>
        <c:majorTickMark val="none"/>
        <c:minorTickMark val="none"/>
        <c:tickLblPos val="none"/>
        <c:crossAx val="142824576"/>
        <c:crosses val="autoZero"/>
        <c:auto val="1"/>
        <c:lblOffset val="100"/>
        <c:baseTimeUnit val="years"/>
      </c:dateAx>
      <c:valAx>
        <c:axId val="14282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45.12</c:v>
                </c:pt>
                <c:pt idx="1">
                  <c:v>45.12</c:v>
                </c:pt>
                <c:pt idx="2">
                  <c:v>45.12</c:v>
                </c:pt>
                <c:pt idx="3">
                  <c:v>42.95</c:v>
                </c:pt>
                <c:pt idx="4">
                  <c:v>39.049999999999997</c:v>
                </c:pt>
              </c:numCache>
            </c:numRef>
          </c:val>
          <c:extLst xmlns:c16r2="http://schemas.microsoft.com/office/drawing/2015/06/chart">
            <c:ext xmlns:c16="http://schemas.microsoft.com/office/drawing/2014/chart" uri="{C3380CC4-5D6E-409C-BE32-E72D297353CC}">
              <c16:uniqueId val="{00000000-3375-4C62-A1DF-ED4531248B80}"/>
            </c:ext>
          </c:extLst>
        </c:ser>
        <c:dLbls>
          <c:showLegendKey val="0"/>
          <c:showVal val="0"/>
          <c:showCatName val="0"/>
          <c:showSerName val="0"/>
          <c:showPercent val="0"/>
          <c:showBubbleSize val="0"/>
        </c:dLbls>
        <c:gapWidth val="150"/>
        <c:axId val="144092160"/>
        <c:axId val="14410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3375-4C62-A1DF-ED4531248B80}"/>
            </c:ext>
          </c:extLst>
        </c:ser>
        <c:dLbls>
          <c:showLegendKey val="0"/>
          <c:showVal val="0"/>
          <c:showCatName val="0"/>
          <c:showSerName val="0"/>
          <c:showPercent val="0"/>
          <c:showBubbleSize val="0"/>
        </c:dLbls>
        <c:marker val="1"/>
        <c:smooth val="0"/>
        <c:axId val="144092160"/>
        <c:axId val="144106624"/>
      </c:lineChart>
      <c:dateAx>
        <c:axId val="144092160"/>
        <c:scaling>
          <c:orientation val="minMax"/>
        </c:scaling>
        <c:delete val="1"/>
        <c:axPos val="b"/>
        <c:numFmt formatCode="&quot;H&quot;yy" sourceLinked="1"/>
        <c:majorTickMark val="none"/>
        <c:minorTickMark val="none"/>
        <c:tickLblPos val="none"/>
        <c:crossAx val="144106624"/>
        <c:crosses val="autoZero"/>
        <c:auto val="1"/>
        <c:lblOffset val="100"/>
        <c:baseTimeUnit val="years"/>
      </c:dateAx>
      <c:valAx>
        <c:axId val="14410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9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86.46</c:v>
                </c:pt>
                <c:pt idx="1">
                  <c:v>90.18</c:v>
                </c:pt>
                <c:pt idx="2">
                  <c:v>90.78</c:v>
                </c:pt>
                <c:pt idx="3">
                  <c:v>92.36</c:v>
                </c:pt>
                <c:pt idx="4">
                  <c:v>92.76</c:v>
                </c:pt>
              </c:numCache>
            </c:numRef>
          </c:val>
          <c:extLst xmlns:c16r2="http://schemas.microsoft.com/office/drawing/2015/06/chart">
            <c:ext xmlns:c16="http://schemas.microsoft.com/office/drawing/2014/chart" uri="{C3380CC4-5D6E-409C-BE32-E72D297353CC}">
              <c16:uniqueId val="{00000000-80E9-43A3-9F2D-E85322A04CA1}"/>
            </c:ext>
          </c:extLst>
        </c:ser>
        <c:dLbls>
          <c:showLegendKey val="0"/>
          <c:showVal val="0"/>
          <c:showCatName val="0"/>
          <c:showSerName val="0"/>
          <c:showPercent val="0"/>
          <c:showBubbleSize val="0"/>
        </c:dLbls>
        <c:gapWidth val="150"/>
        <c:axId val="144145792"/>
        <c:axId val="144160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80E9-43A3-9F2D-E85322A04CA1}"/>
            </c:ext>
          </c:extLst>
        </c:ser>
        <c:dLbls>
          <c:showLegendKey val="0"/>
          <c:showVal val="0"/>
          <c:showCatName val="0"/>
          <c:showSerName val="0"/>
          <c:showPercent val="0"/>
          <c:showBubbleSize val="0"/>
        </c:dLbls>
        <c:marker val="1"/>
        <c:smooth val="0"/>
        <c:axId val="144145792"/>
        <c:axId val="144160256"/>
      </c:lineChart>
      <c:dateAx>
        <c:axId val="144145792"/>
        <c:scaling>
          <c:orientation val="minMax"/>
        </c:scaling>
        <c:delete val="1"/>
        <c:axPos val="b"/>
        <c:numFmt formatCode="&quot;H&quot;yy" sourceLinked="1"/>
        <c:majorTickMark val="none"/>
        <c:minorTickMark val="none"/>
        <c:tickLblPos val="none"/>
        <c:crossAx val="144160256"/>
        <c:crosses val="autoZero"/>
        <c:auto val="1"/>
        <c:lblOffset val="100"/>
        <c:baseTimeUnit val="years"/>
      </c:dateAx>
      <c:valAx>
        <c:axId val="14416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14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53.48</c:v>
                </c:pt>
                <c:pt idx="1">
                  <c:v>52.06</c:v>
                </c:pt>
                <c:pt idx="2">
                  <c:v>72.34</c:v>
                </c:pt>
                <c:pt idx="3">
                  <c:v>68.12</c:v>
                </c:pt>
                <c:pt idx="4">
                  <c:v>72.209999999999994</c:v>
                </c:pt>
              </c:numCache>
            </c:numRef>
          </c:val>
          <c:extLst xmlns:c16r2="http://schemas.microsoft.com/office/drawing/2015/06/chart">
            <c:ext xmlns:c16="http://schemas.microsoft.com/office/drawing/2014/chart" uri="{C3380CC4-5D6E-409C-BE32-E72D297353CC}">
              <c16:uniqueId val="{00000000-D7AC-4A5C-9EA3-939C93D86193}"/>
            </c:ext>
          </c:extLst>
        </c:ser>
        <c:dLbls>
          <c:showLegendKey val="0"/>
          <c:showVal val="0"/>
          <c:showCatName val="0"/>
          <c:showSerName val="0"/>
          <c:showPercent val="0"/>
          <c:showBubbleSize val="0"/>
        </c:dLbls>
        <c:gapWidth val="150"/>
        <c:axId val="142851456"/>
        <c:axId val="14345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7AC-4A5C-9EA3-939C93D86193}"/>
            </c:ext>
          </c:extLst>
        </c:ser>
        <c:dLbls>
          <c:showLegendKey val="0"/>
          <c:showVal val="0"/>
          <c:showCatName val="0"/>
          <c:showSerName val="0"/>
          <c:showPercent val="0"/>
          <c:showBubbleSize val="0"/>
        </c:dLbls>
        <c:marker val="1"/>
        <c:smooth val="0"/>
        <c:axId val="142851456"/>
        <c:axId val="143459840"/>
      </c:lineChart>
      <c:dateAx>
        <c:axId val="142851456"/>
        <c:scaling>
          <c:orientation val="minMax"/>
        </c:scaling>
        <c:delete val="1"/>
        <c:axPos val="b"/>
        <c:numFmt formatCode="&quot;H&quot;yy" sourceLinked="1"/>
        <c:majorTickMark val="none"/>
        <c:minorTickMark val="none"/>
        <c:tickLblPos val="none"/>
        <c:crossAx val="143459840"/>
        <c:crosses val="autoZero"/>
        <c:auto val="1"/>
        <c:lblOffset val="100"/>
        <c:baseTimeUnit val="years"/>
      </c:dateAx>
      <c:valAx>
        <c:axId val="1434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5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60-4219-97B3-4DED555CF7D1}"/>
            </c:ext>
          </c:extLst>
        </c:ser>
        <c:dLbls>
          <c:showLegendKey val="0"/>
          <c:showVal val="0"/>
          <c:showCatName val="0"/>
          <c:showSerName val="0"/>
          <c:showPercent val="0"/>
          <c:showBubbleSize val="0"/>
        </c:dLbls>
        <c:gapWidth val="150"/>
        <c:axId val="143495168"/>
        <c:axId val="14349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60-4219-97B3-4DED555CF7D1}"/>
            </c:ext>
          </c:extLst>
        </c:ser>
        <c:dLbls>
          <c:showLegendKey val="0"/>
          <c:showVal val="0"/>
          <c:showCatName val="0"/>
          <c:showSerName val="0"/>
          <c:showPercent val="0"/>
          <c:showBubbleSize val="0"/>
        </c:dLbls>
        <c:marker val="1"/>
        <c:smooth val="0"/>
        <c:axId val="143495168"/>
        <c:axId val="143497088"/>
      </c:lineChart>
      <c:dateAx>
        <c:axId val="143495168"/>
        <c:scaling>
          <c:orientation val="minMax"/>
        </c:scaling>
        <c:delete val="1"/>
        <c:axPos val="b"/>
        <c:numFmt formatCode="&quot;H&quot;yy" sourceLinked="1"/>
        <c:majorTickMark val="none"/>
        <c:minorTickMark val="none"/>
        <c:tickLblPos val="none"/>
        <c:crossAx val="143497088"/>
        <c:crosses val="autoZero"/>
        <c:auto val="1"/>
        <c:lblOffset val="100"/>
        <c:baseTimeUnit val="years"/>
      </c:dateAx>
      <c:valAx>
        <c:axId val="14349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49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A0A-4AF5-B4B3-23B61D9FEE99}"/>
            </c:ext>
          </c:extLst>
        </c:ser>
        <c:dLbls>
          <c:showLegendKey val="0"/>
          <c:showVal val="0"/>
          <c:showCatName val="0"/>
          <c:showSerName val="0"/>
          <c:showPercent val="0"/>
          <c:showBubbleSize val="0"/>
        </c:dLbls>
        <c:gapWidth val="150"/>
        <c:axId val="143606144"/>
        <c:axId val="14360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A0A-4AF5-B4B3-23B61D9FEE99}"/>
            </c:ext>
          </c:extLst>
        </c:ser>
        <c:dLbls>
          <c:showLegendKey val="0"/>
          <c:showVal val="0"/>
          <c:showCatName val="0"/>
          <c:showSerName val="0"/>
          <c:showPercent val="0"/>
          <c:showBubbleSize val="0"/>
        </c:dLbls>
        <c:marker val="1"/>
        <c:smooth val="0"/>
        <c:axId val="143606144"/>
        <c:axId val="143608064"/>
      </c:lineChart>
      <c:dateAx>
        <c:axId val="143606144"/>
        <c:scaling>
          <c:orientation val="minMax"/>
        </c:scaling>
        <c:delete val="1"/>
        <c:axPos val="b"/>
        <c:numFmt formatCode="&quot;H&quot;yy" sourceLinked="1"/>
        <c:majorTickMark val="none"/>
        <c:minorTickMark val="none"/>
        <c:tickLblPos val="none"/>
        <c:crossAx val="143608064"/>
        <c:crosses val="autoZero"/>
        <c:auto val="1"/>
        <c:lblOffset val="100"/>
        <c:baseTimeUnit val="years"/>
      </c:dateAx>
      <c:valAx>
        <c:axId val="14360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0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290-4DF4-A3D4-91A4A8B7FF7D}"/>
            </c:ext>
          </c:extLst>
        </c:ser>
        <c:dLbls>
          <c:showLegendKey val="0"/>
          <c:showVal val="0"/>
          <c:showCatName val="0"/>
          <c:showSerName val="0"/>
          <c:showPercent val="0"/>
          <c:showBubbleSize val="0"/>
        </c:dLbls>
        <c:gapWidth val="150"/>
        <c:axId val="143641600"/>
        <c:axId val="14364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290-4DF4-A3D4-91A4A8B7FF7D}"/>
            </c:ext>
          </c:extLst>
        </c:ser>
        <c:dLbls>
          <c:showLegendKey val="0"/>
          <c:showVal val="0"/>
          <c:showCatName val="0"/>
          <c:showSerName val="0"/>
          <c:showPercent val="0"/>
          <c:showBubbleSize val="0"/>
        </c:dLbls>
        <c:marker val="1"/>
        <c:smooth val="0"/>
        <c:axId val="143641600"/>
        <c:axId val="143647872"/>
      </c:lineChart>
      <c:dateAx>
        <c:axId val="143641600"/>
        <c:scaling>
          <c:orientation val="minMax"/>
        </c:scaling>
        <c:delete val="1"/>
        <c:axPos val="b"/>
        <c:numFmt formatCode="&quot;H&quot;yy" sourceLinked="1"/>
        <c:majorTickMark val="none"/>
        <c:minorTickMark val="none"/>
        <c:tickLblPos val="none"/>
        <c:crossAx val="143647872"/>
        <c:crosses val="autoZero"/>
        <c:auto val="1"/>
        <c:lblOffset val="100"/>
        <c:baseTimeUnit val="years"/>
      </c:dateAx>
      <c:valAx>
        <c:axId val="14364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4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0BD-4DA1-9CFA-6015C15D04FF}"/>
            </c:ext>
          </c:extLst>
        </c:ser>
        <c:dLbls>
          <c:showLegendKey val="0"/>
          <c:showVal val="0"/>
          <c:showCatName val="0"/>
          <c:showSerName val="0"/>
          <c:showPercent val="0"/>
          <c:showBubbleSize val="0"/>
        </c:dLbls>
        <c:gapWidth val="150"/>
        <c:axId val="143678848"/>
        <c:axId val="14369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BD-4DA1-9CFA-6015C15D04FF}"/>
            </c:ext>
          </c:extLst>
        </c:ser>
        <c:dLbls>
          <c:showLegendKey val="0"/>
          <c:showVal val="0"/>
          <c:showCatName val="0"/>
          <c:showSerName val="0"/>
          <c:showPercent val="0"/>
          <c:showBubbleSize val="0"/>
        </c:dLbls>
        <c:marker val="1"/>
        <c:smooth val="0"/>
        <c:axId val="143678848"/>
        <c:axId val="143693312"/>
      </c:lineChart>
      <c:dateAx>
        <c:axId val="143678848"/>
        <c:scaling>
          <c:orientation val="minMax"/>
        </c:scaling>
        <c:delete val="1"/>
        <c:axPos val="b"/>
        <c:numFmt formatCode="&quot;H&quot;yy" sourceLinked="1"/>
        <c:majorTickMark val="none"/>
        <c:minorTickMark val="none"/>
        <c:tickLblPos val="none"/>
        <c:crossAx val="143693312"/>
        <c:crosses val="autoZero"/>
        <c:auto val="1"/>
        <c:lblOffset val="100"/>
        <c:baseTimeUnit val="years"/>
      </c:dateAx>
      <c:valAx>
        <c:axId val="14369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7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2511.86</c:v>
                </c:pt>
                <c:pt idx="1">
                  <c:v>2184.6999999999998</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BCB-46E6-99AF-C1B59E80CA63}"/>
            </c:ext>
          </c:extLst>
        </c:ser>
        <c:dLbls>
          <c:showLegendKey val="0"/>
          <c:showVal val="0"/>
          <c:showCatName val="0"/>
          <c:showSerName val="0"/>
          <c:showPercent val="0"/>
          <c:showBubbleSize val="0"/>
        </c:dLbls>
        <c:gapWidth val="150"/>
        <c:axId val="144261120"/>
        <c:axId val="14426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4BCB-46E6-99AF-C1B59E80CA63}"/>
            </c:ext>
          </c:extLst>
        </c:ser>
        <c:dLbls>
          <c:showLegendKey val="0"/>
          <c:showVal val="0"/>
          <c:showCatName val="0"/>
          <c:showSerName val="0"/>
          <c:showPercent val="0"/>
          <c:showBubbleSize val="0"/>
        </c:dLbls>
        <c:marker val="1"/>
        <c:smooth val="0"/>
        <c:axId val="144261120"/>
        <c:axId val="144263040"/>
      </c:lineChart>
      <c:dateAx>
        <c:axId val="144261120"/>
        <c:scaling>
          <c:orientation val="minMax"/>
        </c:scaling>
        <c:delete val="1"/>
        <c:axPos val="b"/>
        <c:numFmt formatCode="&quot;H&quot;yy" sourceLinked="1"/>
        <c:majorTickMark val="none"/>
        <c:minorTickMark val="none"/>
        <c:tickLblPos val="none"/>
        <c:crossAx val="144263040"/>
        <c:crosses val="autoZero"/>
        <c:auto val="1"/>
        <c:lblOffset val="100"/>
        <c:baseTimeUnit val="years"/>
      </c:dateAx>
      <c:valAx>
        <c:axId val="14426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26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42.65</c:v>
                </c:pt>
                <c:pt idx="1">
                  <c:v>38.75</c:v>
                </c:pt>
                <c:pt idx="2">
                  <c:v>92.47</c:v>
                </c:pt>
                <c:pt idx="3">
                  <c:v>65.23</c:v>
                </c:pt>
                <c:pt idx="4">
                  <c:v>86.36</c:v>
                </c:pt>
              </c:numCache>
            </c:numRef>
          </c:val>
          <c:extLst xmlns:c16r2="http://schemas.microsoft.com/office/drawing/2015/06/chart">
            <c:ext xmlns:c16="http://schemas.microsoft.com/office/drawing/2014/chart" uri="{C3380CC4-5D6E-409C-BE32-E72D297353CC}">
              <c16:uniqueId val="{00000000-7887-4F26-8969-615B835496E1}"/>
            </c:ext>
          </c:extLst>
        </c:ser>
        <c:dLbls>
          <c:showLegendKey val="0"/>
          <c:showVal val="0"/>
          <c:showCatName val="0"/>
          <c:showSerName val="0"/>
          <c:showPercent val="0"/>
          <c:showBubbleSize val="0"/>
        </c:dLbls>
        <c:gapWidth val="150"/>
        <c:axId val="144279808"/>
        <c:axId val="14430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7887-4F26-8969-615B835496E1}"/>
            </c:ext>
          </c:extLst>
        </c:ser>
        <c:dLbls>
          <c:showLegendKey val="0"/>
          <c:showVal val="0"/>
          <c:showCatName val="0"/>
          <c:showSerName val="0"/>
          <c:showPercent val="0"/>
          <c:showBubbleSize val="0"/>
        </c:dLbls>
        <c:marker val="1"/>
        <c:smooth val="0"/>
        <c:axId val="144279808"/>
        <c:axId val="144302464"/>
      </c:lineChart>
      <c:dateAx>
        <c:axId val="144279808"/>
        <c:scaling>
          <c:orientation val="minMax"/>
        </c:scaling>
        <c:delete val="1"/>
        <c:axPos val="b"/>
        <c:numFmt formatCode="&quot;H&quot;yy" sourceLinked="1"/>
        <c:majorTickMark val="none"/>
        <c:minorTickMark val="none"/>
        <c:tickLblPos val="none"/>
        <c:crossAx val="144302464"/>
        <c:crosses val="autoZero"/>
        <c:auto val="1"/>
        <c:lblOffset val="100"/>
        <c:baseTimeUnit val="years"/>
      </c:dateAx>
      <c:valAx>
        <c:axId val="14430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27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456.96</c:v>
                </c:pt>
                <c:pt idx="1">
                  <c:v>502.2</c:v>
                </c:pt>
                <c:pt idx="2">
                  <c:v>208.75</c:v>
                </c:pt>
                <c:pt idx="3">
                  <c:v>307.04000000000002</c:v>
                </c:pt>
                <c:pt idx="4">
                  <c:v>235.35</c:v>
                </c:pt>
              </c:numCache>
            </c:numRef>
          </c:val>
          <c:extLst xmlns:c16r2="http://schemas.microsoft.com/office/drawing/2015/06/chart">
            <c:ext xmlns:c16="http://schemas.microsoft.com/office/drawing/2014/chart" uri="{C3380CC4-5D6E-409C-BE32-E72D297353CC}">
              <c16:uniqueId val="{00000000-A481-48BB-807F-2B7A2AC15492}"/>
            </c:ext>
          </c:extLst>
        </c:ser>
        <c:dLbls>
          <c:showLegendKey val="0"/>
          <c:showVal val="0"/>
          <c:showCatName val="0"/>
          <c:showSerName val="0"/>
          <c:showPercent val="0"/>
          <c:showBubbleSize val="0"/>
        </c:dLbls>
        <c:gapWidth val="150"/>
        <c:axId val="144067200"/>
        <c:axId val="144069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A481-48BB-807F-2B7A2AC15492}"/>
            </c:ext>
          </c:extLst>
        </c:ser>
        <c:dLbls>
          <c:showLegendKey val="0"/>
          <c:showVal val="0"/>
          <c:showCatName val="0"/>
          <c:showSerName val="0"/>
          <c:showPercent val="0"/>
          <c:showBubbleSize val="0"/>
        </c:dLbls>
        <c:marker val="1"/>
        <c:smooth val="0"/>
        <c:axId val="144067200"/>
        <c:axId val="144069376"/>
      </c:lineChart>
      <c:dateAx>
        <c:axId val="144067200"/>
        <c:scaling>
          <c:orientation val="minMax"/>
        </c:scaling>
        <c:delete val="1"/>
        <c:axPos val="b"/>
        <c:numFmt formatCode="&quot;H&quot;yy" sourceLinked="1"/>
        <c:majorTickMark val="none"/>
        <c:minorTickMark val="none"/>
        <c:tickLblPos val="none"/>
        <c:crossAx val="144069376"/>
        <c:crosses val="autoZero"/>
        <c:auto val="1"/>
        <c:lblOffset val="100"/>
        <c:baseTimeUnit val="years"/>
      </c:dateAx>
      <c:valAx>
        <c:axId val="14406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6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46" zoomScale="70" zoomScaleNormal="7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川西町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15016</v>
      </c>
      <c r="AM8" s="69"/>
      <c r="AN8" s="69"/>
      <c r="AO8" s="69"/>
      <c r="AP8" s="69"/>
      <c r="AQ8" s="69"/>
      <c r="AR8" s="69"/>
      <c r="AS8" s="69"/>
      <c r="AT8" s="68">
        <f>データ!T6</f>
        <v>166.6</v>
      </c>
      <c r="AU8" s="68"/>
      <c r="AV8" s="68"/>
      <c r="AW8" s="68"/>
      <c r="AX8" s="68"/>
      <c r="AY8" s="68"/>
      <c r="AZ8" s="68"/>
      <c r="BA8" s="68"/>
      <c r="BB8" s="68">
        <f>データ!U6</f>
        <v>90.13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6.21</v>
      </c>
      <c r="Q10" s="68"/>
      <c r="R10" s="68"/>
      <c r="S10" s="68"/>
      <c r="T10" s="68"/>
      <c r="U10" s="68"/>
      <c r="V10" s="68"/>
      <c r="W10" s="68">
        <f>データ!Q6</f>
        <v>90.34</v>
      </c>
      <c r="X10" s="68"/>
      <c r="Y10" s="68"/>
      <c r="Z10" s="68"/>
      <c r="AA10" s="68"/>
      <c r="AB10" s="68"/>
      <c r="AC10" s="68"/>
      <c r="AD10" s="69">
        <f>データ!R6</f>
        <v>3850</v>
      </c>
      <c r="AE10" s="69"/>
      <c r="AF10" s="69"/>
      <c r="AG10" s="69"/>
      <c r="AH10" s="69"/>
      <c r="AI10" s="69"/>
      <c r="AJ10" s="69"/>
      <c r="AK10" s="2"/>
      <c r="AL10" s="69">
        <f>データ!V6</f>
        <v>926</v>
      </c>
      <c r="AM10" s="69"/>
      <c r="AN10" s="69"/>
      <c r="AO10" s="69"/>
      <c r="AP10" s="69"/>
      <c r="AQ10" s="69"/>
      <c r="AR10" s="69"/>
      <c r="AS10" s="69"/>
      <c r="AT10" s="68">
        <f>データ!W6</f>
        <v>0.98</v>
      </c>
      <c r="AU10" s="68"/>
      <c r="AV10" s="68"/>
      <c r="AW10" s="68"/>
      <c r="AX10" s="68"/>
      <c r="AY10" s="68"/>
      <c r="AZ10" s="68"/>
      <c r="BA10" s="68"/>
      <c r="BB10" s="68">
        <f>データ!X6</f>
        <v>944.9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grsL+C2cg5mbZ/wZaHJk0qNQVuUncGs2aTqPwznvYeuBdbOK0LGqT9a3p5fxAMJkfcICMmwRYewQX0Xqfy3IIg==" saltValue="jtuU6XYVnrqaqkesiwS1p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63827</v>
      </c>
      <c r="D6" s="33">
        <f t="shared" si="3"/>
        <v>47</v>
      </c>
      <c r="E6" s="33">
        <f t="shared" si="3"/>
        <v>17</v>
      </c>
      <c r="F6" s="33">
        <f t="shared" si="3"/>
        <v>5</v>
      </c>
      <c r="G6" s="33">
        <f t="shared" si="3"/>
        <v>0</v>
      </c>
      <c r="H6" s="33" t="str">
        <f t="shared" si="3"/>
        <v>山形県　川西町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6.21</v>
      </c>
      <c r="Q6" s="34">
        <f t="shared" si="3"/>
        <v>90.34</v>
      </c>
      <c r="R6" s="34">
        <f t="shared" si="3"/>
        <v>3850</v>
      </c>
      <c r="S6" s="34">
        <f t="shared" si="3"/>
        <v>15016</v>
      </c>
      <c r="T6" s="34">
        <f t="shared" si="3"/>
        <v>166.6</v>
      </c>
      <c r="U6" s="34">
        <f t="shared" si="3"/>
        <v>90.13</v>
      </c>
      <c r="V6" s="34">
        <f t="shared" si="3"/>
        <v>926</v>
      </c>
      <c r="W6" s="34">
        <f t="shared" si="3"/>
        <v>0.98</v>
      </c>
      <c r="X6" s="34">
        <f t="shared" si="3"/>
        <v>944.9</v>
      </c>
      <c r="Y6" s="35">
        <f>IF(Y7="",NA(),Y7)</f>
        <v>53.48</v>
      </c>
      <c r="Z6" s="35">
        <f t="shared" ref="Z6:AH6" si="4">IF(Z7="",NA(),Z7)</f>
        <v>52.06</v>
      </c>
      <c r="AA6" s="35">
        <f t="shared" si="4"/>
        <v>72.34</v>
      </c>
      <c r="AB6" s="35">
        <f t="shared" si="4"/>
        <v>68.12</v>
      </c>
      <c r="AC6" s="35">
        <f t="shared" si="4"/>
        <v>72.209999999999994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2511.86</v>
      </c>
      <c r="BG6" s="35">
        <f t="shared" ref="BG6:BO6" si="7">IF(BG7="",NA(),BG7)</f>
        <v>2184.6999999999998</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42.65</v>
      </c>
      <c r="BR6" s="35">
        <f t="shared" ref="BR6:BZ6" si="8">IF(BR7="",NA(),BR7)</f>
        <v>38.75</v>
      </c>
      <c r="BS6" s="35">
        <f t="shared" si="8"/>
        <v>92.47</v>
      </c>
      <c r="BT6" s="35">
        <f t="shared" si="8"/>
        <v>65.23</v>
      </c>
      <c r="BU6" s="35">
        <f t="shared" si="8"/>
        <v>86.36</v>
      </c>
      <c r="BV6" s="35">
        <f t="shared" si="8"/>
        <v>52.19</v>
      </c>
      <c r="BW6" s="35">
        <f t="shared" si="8"/>
        <v>55.32</v>
      </c>
      <c r="BX6" s="35">
        <f t="shared" si="8"/>
        <v>59.8</v>
      </c>
      <c r="BY6" s="35">
        <f t="shared" si="8"/>
        <v>57.77</v>
      </c>
      <c r="BZ6" s="35">
        <f t="shared" si="8"/>
        <v>57.31</v>
      </c>
      <c r="CA6" s="34" t="str">
        <f>IF(CA7="","",IF(CA7="-","【-】","【"&amp;SUBSTITUTE(TEXT(CA7,"#,##0.00"),"-","△")&amp;"】"))</f>
        <v>【59.59】</v>
      </c>
      <c r="CB6" s="35">
        <f>IF(CB7="",NA(),CB7)</f>
        <v>456.96</v>
      </c>
      <c r="CC6" s="35">
        <f t="shared" ref="CC6:CK6" si="9">IF(CC7="",NA(),CC7)</f>
        <v>502.2</v>
      </c>
      <c r="CD6" s="35">
        <f t="shared" si="9"/>
        <v>208.75</v>
      </c>
      <c r="CE6" s="35">
        <f t="shared" si="9"/>
        <v>307.04000000000002</v>
      </c>
      <c r="CF6" s="35">
        <f t="shared" si="9"/>
        <v>235.35</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45.12</v>
      </c>
      <c r="CN6" s="35">
        <f t="shared" ref="CN6:CV6" si="10">IF(CN7="",NA(),CN7)</f>
        <v>45.12</v>
      </c>
      <c r="CO6" s="35">
        <f t="shared" si="10"/>
        <v>45.12</v>
      </c>
      <c r="CP6" s="35">
        <f t="shared" si="10"/>
        <v>42.95</v>
      </c>
      <c r="CQ6" s="35">
        <f t="shared" si="10"/>
        <v>39.049999999999997</v>
      </c>
      <c r="CR6" s="35">
        <f t="shared" si="10"/>
        <v>52.31</v>
      </c>
      <c r="CS6" s="35">
        <f t="shared" si="10"/>
        <v>60.65</v>
      </c>
      <c r="CT6" s="35">
        <f t="shared" si="10"/>
        <v>51.75</v>
      </c>
      <c r="CU6" s="35">
        <f t="shared" si="10"/>
        <v>50.68</v>
      </c>
      <c r="CV6" s="35">
        <f t="shared" si="10"/>
        <v>50.14</v>
      </c>
      <c r="CW6" s="34" t="str">
        <f>IF(CW7="","",IF(CW7="-","【-】","【"&amp;SUBSTITUTE(TEXT(CW7,"#,##0.00"),"-","△")&amp;"】"))</f>
        <v>【51.30】</v>
      </c>
      <c r="CX6" s="35">
        <f>IF(CX7="",NA(),CX7)</f>
        <v>86.46</v>
      </c>
      <c r="CY6" s="35">
        <f t="shared" ref="CY6:DG6" si="11">IF(CY7="",NA(),CY7)</f>
        <v>90.18</v>
      </c>
      <c r="CZ6" s="35">
        <f t="shared" si="11"/>
        <v>90.78</v>
      </c>
      <c r="DA6" s="35">
        <f t="shared" si="11"/>
        <v>92.36</v>
      </c>
      <c r="DB6" s="35">
        <f t="shared" si="11"/>
        <v>92.76</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63827</v>
      </c>
      <c r="D7" s="37">
        <v>47</v>
      </c>
      <c r="E7" s="37">
        <v>17</v>
      </c>
      <c r="F7" s="37">
        <v>5</v>
      </c>
      <c r="G7" s="37">
        <v>0</v>
      </c>
      <c r="H7" s="37" t="s">
        <v>97</v>
      </c>
      <c r="I7" s="37" t="s">
        <v>98</v>
      </c>
      <c r="J7" s="37" t="s">
        <v>99</v>
      </c>
      <c r="K7" s="37" t="s">
        <v>100</v>
      </c>
      <c r="L7" s="37" t="s">
        <v>101</v>
      </c>
      <c r="M7" s="37" t="s">
        <v>102</v>
      </c>
      <c r="N7" s="38" t="s">
        <v>103</v>
      </c>
      <c r="O7" s="38" t="s">
        <v>104</v>
      </c>
      <c r="P7" s="38">
        <v>6.21</v>
      </c>
      <c r="Q7" s="38">
        <v>90.34</v>
      </c>
      <c r="R7" s="38">
        <v>3850</v>
      </c>
      <c r="S7" s="38">
        <v>15016</v>
      </c>
      <c r="T7" s="38">
        <v>166.6</v>
      </c>
      <c r="U7" s="38">
        <v>90.13</v>
      </c>
      <c r="V7" s="38">
        <v>926</v>
      </c>
      <c r="W7" s="38">
        <v>0.98</v>
      </c>
      <c r="X7" s="38">
        <v>944.9</v>
      </c>
      <c r="Y7" s="38">
        <v>53.48</v>
      </c>
      <c r="Z7" s="38">
        <v>52.06</v>
      </c>
      <c r="AA7" s="38">
        <v>72.34</v>
      </c>
      <c r="AB7" s="38">
        <v>68.12</v>
      </c>
      <c r="AC7" s="38">
        <v>72.209999999999994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2511.86</v>
      </c>
      <c r="BG7" s="38">
        <v>2184.6999999999998</v>
      </c>
      <c r="BH7" s="38">
        <v>0</v>
      </c>
      <c r="BI7" s="38">
        <v>0</v>
      </c>
      <c r="BJ7" s="38">
        <v>0</v>
      </c>
      <c r="BK7" s="38">
        <v>1081.8</v>
      </c>
      <c r="BL7" s="38">
        <v>974.93</v>
      </c>
      <c r="BM7" s="38">
        <v>855.8</v>
      </c>
      <c r="BN7" s="38">
        <v>789.46</v>
      </c>
      <c r="BO7" s="38">
        <v>826.83</v>
      </c>
      <c r="BP7" s="38">
        <v>765.47</v>
      </c>
      <c r="BQ7" s="38">
        <v>42.65</v>
      </c>
      <c r="BR7" s="38">
        <v>38.75</v>
      </c>
      <c r="BS7" s="38">
        <v>92.47</v>
      </c>
      <c r="BT7" s="38">
        <v>65.23</v>
      </c>
      <c r="BU7" s="38">
        <v>86.36</v>
      </c>
      <c r="BV7" s="38">
        <v>52.19</v>
      </c>
      <c r="BW7" s="38">
        <v>55.32</v>
      </c>
      <c r="BX7" s="38">
        <v>59.8</v>
      </c>
      <c r="BY7" s="38">
        <v>57.77</v>
      </c>
      <c r="BZ7" s="38">
        <v>57.31</v>
      </c>
      <c r="CA7" s="38">
        <v>59.59</v>
      </c>
      <c r="CB7" s="38">
        <v>456.96</v>
      </c>
      <c r="CC7" s="38">
        <v>502.2</v>
      </c>
      <c r="CD7" s="38">
        <v>208.75</v>
      </c>
      <c r="CE7" s="38">
        <v>307.04000000000002</v>
      </c>
      <c r="CF7" s="38">
        <v>235.35</v>
      </c>
      <c r="CG7" s="38">
        <v>296.14</v>
      </c>
      <c r="CH7" s="38">
        <v>283.17</v>
      </c>
      <c r="CI7" s="38">
        <v>263.76</v>
      </c>
      <c r="CJ7" s="38">
        <v>274.35000000000002</v>
      </c>
      <c r="CK7" s="38">
        <v>273.52</v>
      </c>
      <c r="CL7" s="38">
        <v>257.86</v>
      </c>
      <c r="CM7" s="38">
        <v>45.12</v>
      </c>
      <c r="CN7" s="38">
        <v>45.12</v>
      </c>
      <c r="CO7" s="38">
        <v>45.12</v>
      </c>
      <c r="CP7" s="38">
        <v>42.95</v>
      </c>
      <c r="CQ7" s="38">
        <v>39.049999999999997</v>
      </c>
      <c r="CR7" s="38">
        <v>52.31</v>
      </c>
      <c r="CS7" s="38">
        <v>60.65</v>
      </c>
      <c r="CT7" s="38">
        <v>51.75</v>
      </c>
      <c r="CU7" s="38">
        <v>50.68</v>
      </c>
      <c r="CV7" s="38">
        <v>50.14</v>
      </c>
      <c r="CW7" s="38">
        <v>51.3</v>
      </c>
      <c r="CX7" s="38">
        <v>86.46</v>
      </c>
      <c r="CY7" s="38">
        <v>90.18</v>
      </c>
      <c r="CZ7" s="38">
        <v>90.78</v>
      </c>
      <c r="DA7" s="38">
        <v>92.36</v>
      </c>
      <c r="DB7" s="38">
        <v>92.76</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2020-12-04T03:00:34Z</dcterms:created>
  <dcterms:modified xsi:type="dcterms:W3CDTF">2021-01-26T04:12:22Z</dcterms:modified>
  <cp:category/>
</cp:coreProperties>
</file>