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2経営比較分析表\"/>
    </mc:Choice>
  </mc:AlternateContent>
  <workbookProtection workbookAlgorithmName="SHA-512" workbookHashValue="q4g7JM0pZ8iW2HKdEOm7yXHN/YKb4aHAmPi9MKmDTtzLiK1T0E8GZcn/JThc9/L2OKSXk4h3KFKg2UZ8rVPlCg==" workbookSaltValue="DrS5mC4ZsJHa8kDF8eI58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<sst xmlns="http://schemas.openxmlformats.org/spreadsheetml/2006/main" count="236" uniqueCount="119">
  <si>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</si>
  <si>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</si>
  <si>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</si>
  <si>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</si>
  <si>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</si>
  <si>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</si>
  <si>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</si>
  <si>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</si>
  <si>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</si>
  <si>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</si>
  <si>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</si>
  <si>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</si>
  <si>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</si>
  <si>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</si>
  <si>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</si>
  <si>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</si>
  <si>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</si>
  <si>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</si>
  <si>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</si>
  <si>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</si>
  <si>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</si>
  <si>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</si>
  <si>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</si>
  <si>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</si>
  <si>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</si>
  <si>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</si>
  <si>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</si>
  <si>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</si>
  <si>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</si>
  <si>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</si>
  <si>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</si>
  <si>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</si>
  <si>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</si>
  <si>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</si>
  <si>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</si>
  <si>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</si>
  <si>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</si>
  <si>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</si>
  <si>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</si>
  <si>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</si>
  <si>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</si>
  <si>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</si>
  <si>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</si>
  <si>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</si>
  <si>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</si>
  <si>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</si>
  <si>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</si>
  <si>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</si>
  <si>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</si>
  <si>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</si>
  <si>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</si>
  <si>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</si>
  <si>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</si>
  <si>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</si>
  <si>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</si>
  <si>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</si>
  <si>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</si>
  <si>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</si>
  <si>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</si>
  <si>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</si>
  <si>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</si>
  <si>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</si>
  <si>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</si>
  <si>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</si>
  <si>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</si>
  <si>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</si>
  <si>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</si>
  <si>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</si>
  <si>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</si>
  <si>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</si>
  <si>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</si>
  <si>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</si>
  <si>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</si>
  <si>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</si>
  <si>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</si>
  <si>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</si>
  <si>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</si>
  <si>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</si>
  <si>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</si>
  <si>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</si>
  <si>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</si>
  <si>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</si>
  <si>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</si>
  <si>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</si>
  <si>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</si>
  <si>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</si>
  <si>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</si>
  <si>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</si>
  <si>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</si>
  <si>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</si>
  <si>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</si>
  <si>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</si>
  <si>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</si>
  <si>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</si>
  <si>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</si>
  <si>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</si>
  <si>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</si>
  <si>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</si>
  <si>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</si>
  <si>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</si>
  <si>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</si>
  <si>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</si>
  <si>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</si>
  <si>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</si>
  <si>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</si>
  <si>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</si>
  <si>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</si>
  <si>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</si>
  <si>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</si>
  <si>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</si>
  <si>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</si>
  <si>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</si>
  <si>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</si>
  <si>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</si>
  <si>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</si>
  <si>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</si>
  <si>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管渠の耐用年数である５０年の範囲内であることから、当面は管路点検や清掃を行い、管渠の状況を確認しながら、劣化した箇所については随時工事を行う予定である。</t>
  </si>
  <si>
    <t>　経営の健全性・効率性に関しては、地方債償還の比率が毎年大きく、不採算分を一般会計繰入金に依存するなど財政的に厳しい状況である。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令和6年度に公営企業会計への移行を予定しており、今後更なる維持管理費の削減や財源確保の経営改善の取組みを行わなければならない。</t>
    <rPh sb="23" eb="25">
      <t>ヒリツ</t>
    </rPh>
    <rPh sb="84" eb="86">
      <t>ザイセイ</t>
    </rPh>
    <rPh sb="87" eb="89">
      <t>トウシ</t>
    </rPh>
    <rPh sb="89" eb="91">
      <t>ケイカク</t>
    </rPh>
    <rPh sb="95" eb="97">
      <t>テキセツ</t>
    </rPh>
    <rPh sb="98" eb="100">
      <t>セツビ</t>
    </rPh>
    <rPh sb="100" eb="102">
      <t>コウシン</t>
    </rPh>
    <rPh sb="102" eb="103">
      <t>トウ</t>
    </rPh>
    <rPh sb="104" eb="105">
      <t>オコナ</t>
    </rPh>
    <rPh sb="168" eb="170">
      <t>ケイカク</t>
    </rPh>
    <rPh sb="190" eb="191">
      <t>ソナ</t>
    </rPh>
    <rPh sb="196" eb="198">
      <t>シセツ</t>
    </rPh>
    <rPh sb="199" eb="201">
      <t>カンロ</t>
    </rPh>
    <rPh sb="202" eb="204">
      <t>チョウサ</t>
    </rPh>
    <rPh sb="205" eb="206">
      <t>オコナ</t>
    </rPh>
    <rPh sb="208" eb="211">
      <t>ケイカクテキ</t>
    </rPh>
    <rPh sb="212" eb="214">
      <t>テキセツ</t>
    </rPh>
    <rPh sb="215" eb="217">
      <t>コウシン</t>
    </rPh>
    <rPh sb="218" eb="220">
      <t>シュウゼン</t>
    </rPh>
    <rPh sb="221" eb="222">
      <t>オコナ</t>
    </rPh>
    <rPh sb="223" eb="225">
      <t>ヨテイ</t>
    </rPh>
    <rPh sb="277" eb="279">
      <t>レイワ</t>
    </rPh>
    <rPh sb="280" eb="282">
      <t>ネンド</t>
    </rPh>
    <rPh sb="283" eb="285">
      <t>コウエイ</t>
    </rPh>
    <rPh sb="285" eb="287">
      <t>キギョウ</t>
    </rPh>
    <rPh sb="287" eb="289">
      <t>カイケイ</t>
    </rPh>
    <rPh sb="291" eb="293">
      <t>イコウ</t>
    </rPh>
    <rPh sb="294" eb="296">
      <t>ヨテイ</t>
    </rPh>
    <rPh sb="301" eb="303">
      <t>コンゴ</t>
    </rPh>
    <rPh sb="303" eb="304">
      <t>サラ</t>
    </rPh>
    <rPh sb="306" eb="308">
      <t>イジ</t>
    </rPh>
    <rPh sb="308" eb="310">
      <t>カンリ</t>
    </rPh>
    <rPh sb="310" eb="311">
      <t>ヒ</t>
    </rPh>
    <rPh sb="312" eb="314">
      <t>サクゲン</t>
    </rPh>
    <rPh sb="315" eb="317">
      <t>ザイゲン</t>
    </rPh>
    <rPh sb="317" eb="319">
      <t>カクホ</t>
    </rPh>
    <rPh sb="320" eb="322">
      <t>ケイエイ</t>
    </rPh>
    <rPh sb="322" eb="324">
      <t>カイゼン</t>
    </rPh>
    <rPh sb="325" eb="327">
      <t>トリク</t>
    </rPh>
    <rPh sb="329" eb="330">
      <t>オコナ</t>
    </rPh>
    <phoneticPr fontId="4"/>
  </si>
  <si>
    <t>　「収益的収支比率」については、令和2年度決算では100％以上となっているものの、施設への投資による地方債償還の負担が毎年大きく、不採算分を一般会計繰入金に依存している状況である。
　「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経営の効率性に関する経営指標である「経費回収率」や「汚水処理原価」については、令和2年度は委託費用の増加により近年の数値から変動している。汚水処理人口の減少等により今後の料金収入の増は見込めないため、費用削減に特に取り組んでいく必要がある。
　施設の効率性に関する経営指標については、「施設利用率」は人口減少等により平均を下回っている。「水洗化率」は平均を上回っているものの、水洗化率の向上に向けた継続的な取組みが必要である。</t>
    <rPh sb="16" eb="18">
      <t>レイワ</t>
    </rPh>
    <rPh sb="19" eb="21">
      <t>ネンド</t>
    </rPh>
    <rPh sb="21" eb="23">
      <t>ケッサン</t>
    </rPh>
    <rPh sb="29" eb="31">
      <t>イジョウ</t>
    </rPh>
    <rPh sb="244" eb="246">
      <t>レイワ</t>
    </rPh>
    <rPh sb="247" eb="249">
      <t>ネンド</t>
    </rPh>
    <rPh sb="250" eb="252">
      <t>イタク</t>
    </rPh>
    <rPh sb="252" eb="254">
      <t>ヒヨウ</t>
    </rPh>
    <rPh sb="255" eb="257">
      <t>ゾウカ</t>
    </rPh>
    <rPh sb="260" eb="262">
      <t>キンネン</t>
    </rPh>
    <rPh sb="267" eb="269">
      <t>ヘンドウ</t>
    </rPh>
    <rPh sb="310" eb="311">
      <t>トク</t>
    </rPh>
    <rPh sb="312" eb="313">
      <t>ト</t>
    </rPh>
    <rPh sb="314" eb="315">
      <t>ク</t>
    </rPh>
    <rPh sb="319" eb="3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</si>
</sst>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871-4914-AC54-87607D53567C}"/>
            </c:ext>
          </c:extLst>
        </c:ser>
        <c:dLbls>
          <c:showLegendKey val="0"/>
          <c:showVal val="0"/>
          <c:showCatName val="0"/>
          <c:showSerName val="0"/>
          <c:showPercent val="0"/>
          <c:showBubbleSize val="0"/>
        </c:dLbls>
        <c:gapWidth val="150"/>
        <c:axId val="794236560"/>
        <c:axId val="794234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xmlns:c16r2="http://schemas.microsoft.com/office/drawing/2015/06/chart">
            <c:ext xmlns:c16="http://schemas.microsoft.com/office/drawing/2014/chart" uri="{C3380CC4-5D6E-409C-BE32-E72D297353CC}">
              <c16:uniqueId val="{00000001-8871-4914-AC54-87607D53567C}"/>
            </c:ext>
          </c:extLst>
        </c:ser>
        <c:dLbls>
          <c:showLegendKey val="0"/>
          <c:showVal val="0"/>
          <c:showCatName val="0"/>
          <c:showSerName val="0"/>
          <c:showPercent val="0"/>
          <c:showBubbleSize val="0"/>
        </c:dLbls>
        <c:marker val="1"/>
        <c:smooth val="0"/>
        <c:axId val="794236560"/>
        <c:axId val="794234600"/>
      </c:lineChart>
      <c:dateAx>
        <c:axId val="794236560"/>
        <c:scaling>
          <c:orientation val="minMax"/>
        </c:scaling>
        <c:delete val="1"/>
        <c:axPos val="b"/>
        <c:numFmt formatCode="&quot;H&quot;yy" sourceLinked="1"/>
        <c:majorTickMark val="none"/>
        <c:minorTickMark val="none"/>
        <c:tickLblPos val="none"/>
        <c:crossAx val="794234600"/>
        <c:crosses val="autoZero"/>
        <c:auto val="1"/>
        <c:lblOffset val="100"/>
        <c:baseTimeUnit val="years"/>
      </c:dateAx>
      <c:valAx>
        <c:axId val="794234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3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42.86</c:v>
                </c:pt>
                <c:pt idx="1">
                  <c:v>43.79</c:v>
                </c:pt>
                <c:pt idx="2">
                  <c:v>44.57</c:v>
                </c:pt>
                <c:pt idx="3">
                  <c:v>45.36</c:v>
                </c:pt>
                <c:pt idx="4">
                  <c:v>47.64</c:v>
                </c:pt>
              </c:numCache>
            </c:numRef>
          </c:val>
          <c:extLst xmlns:c16r2="http://schemas.microsoft.com/office/drawing/2015/06/chart">
            <c:ext xmlns:c16="http://schemas.microsoft.com/office/drawing/2014/chart" uri="{C3380CC4-5D6E-409C-BE32-E72D297353CC}">
              <c16:uniqueId val="{00000000-882B-422F-8600-D3EC2D753282}"/>
            </c:ext>
          </c:extLst>
        </c:ser>
        <c:dLbls>
          <c:showLegendKey val="0"/>
          <c:showVal val="0"/>
          <c:showCatName val="0"/>
          <c:showSerName val="0"/>
          <c:showPercent val="0"/>
          <c:showBubbleSize val="0"/>
        </c:dLbls>
        <c:gapWidth val="150"/>
        <c:axId val="794197752"/>
        <c:axId val="79419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xmlns:c16r2="http://schemas.microsoft.com/office/drawing/2015/06/chart">
            <c:ext xmlns:c16="http://schemas.microsoft.com/office/drawing/2014/chart" uri="{C3380CC4-5D6E-409C-BE32-E72D297353CC}">
              <c16:uniqueId val="{00000001-882B-422F-8600-D3EC2D753282}"/>
            </c:ext>
          </c:extLst>
        </c:ser>
        <c:dLbls>
          <c:showLegendKey val="0"/>
          <c:showVal val="0"/>
          <c:showCatName val="0"/>
          <c:showSerName val="0"/>
          <c:showPercent val="0"/>
          <c:showBubbleSize val="0"/>
        </c:dLbls>
        <c:marker val="1"/>
        <c:smooth val="0"/>
        <c:axId val="794197752"/>
        <c:axId val="794199712"/>
      </c:lineChart>
      <c:dateAx>
        <c:axId val="794197752"/>
        <c:scaling>
          <c:orientation val="minMax"/>
        </c:scaling>
        <c:delete val="1"/>
        <c:axPos val="b"/>
        <c:numFmt formatCode="&quot;H&quot;yy" sourceLinked="1"/>
        <c:majorTickMark val="none"/>
        <c:minorTickMark val="none"/>
        <c:tickLblPos val="none"/>
        <c:crossAx val="794199712"/>
        <c:crosses val="autoZero"/>
        <c:auto val="1"/>
        <c:lblOffset val="100"/>
        <c:baseTimeUnit val="years"/>
      </c:dateAx>
      <c:valAx>
        <c:axId val="79419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9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81.37</c:v>
                </c:pt>
                <c:pt idx="1">
                  <c:v>82.55</c:v>
                </c:pt>
                <c:pt idx="2">
                  <c:v>83.1</c:v>
                </c:pt>
                <c:pt idx="3">
                  <c:v>83.44</c:v>
                </c:pt>
                <c:pt idx="4">
                  <c:v>84.19</c:v>
                </c:pt>
              </c:numCache>
            </c:numRef>
          </c:val>
          <c:extLst xmlns:c16r2="http://schemas.microsoft.com/office/drawing/2015/06/chart">
            <c:ext xmlns:c16="http://schemas.microsoft.com/office/drawing/2014/chart" uri="{C3380CC4-5D6E-409C-BE32-E72D297353CC}">
              <c16:uniqueId val="{00000000-8DE5-453E-9C2C-3B8EE3FBC91D}"/>
            </c:ext>
          </c:extLst>
        </c:ser>
        <c:dLbls>
          <c:showLegendKey val="0"/>
          <c:showVal val="0"/>
          <c:showCatName val="0"/>
          <c:showSerName val="0"/>
          <c:showPercent val="0"/>
          <c:showBubbleSize val="0"/>
        </c:dLbls>
        <c:gapWidth val="150"/>
        <c:axId val="794190696"/>
        <c:axId val="794200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xmlns:c16r2="http://schemas.microsoft.com/office/drawing/2015/06/chart">
            <c:ext xmlns:c16="http://schemas.microsoft.com/office/drawing/2014/chart" uri="{C3380CC4-5D6E-409C-BE32-E72D297353CC}">
              <c16:uniqueId val="{00000001-8DE5-453E-9C2C-3B8EE3FBC91D}"/>
            </c:ext>
          </c:extLst>
        </c:ser>
        <c:dLbls>
          <c:showLegendKey val="0"/>
          <c:showVal val="0"/>
          <c:showCatName val="0"/>
          <c:showSerName val="0"/>
          <c:showPercent val="0"/>
          <c:showBubbleSize val="0"/>
        </c:dLbls>
        <c:marker val="1"/>
        <c:smooth val="0"/>
        <c:axId val="794190696"/>
        <c:axId val="794200104"/>
      </c:lineChart>
      <c:dateAx>
        <c:axId val="794190696"/>
        <c:scaling>
          <c:orientation val="minMax"/>
        </c:scaling>
        <c:delete val="1"/>
        <c:axPos val="b"/>
        <c:numFmt formatCode="&quot;H&quot;yy" sourceLinked="1"/>
        <c:majorTickMark val="none"/>
        <c:minorTickMark val="none"/>
        <c:tickLblPos val="none"/>
        <c:crossAx val="794200104"/>
        <c:crosses val="autoZero"/>
        <c:auto val="1"/>
        <c:lblOffset val="100"/>
        <c:baseTimeUnit val="years"/>
      </c:dateAx>
      <c:valAx>
        <c:axId val="794200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9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99.8</c:v>
                </c:pt>
                <c:pt idx="1">
                  <c:v>99.54</c:v>
                </c:pt>
                <c:pt idx="2">
                  <c:v>99.7</c:v>
                </c:pt>
                <c:pt idx="3">
                  <c:v>99.83</c:v>
                </c:pt>
                <c:pt idx="4">
                  <c:v>106.52</c:v>
                </c:pt>
              </c:numCache>
            </c:numRef>
          </c:val>
          <c:extLst xmlns:c16r2="http://schemas.microsoft.com/office/drawing/2015/06/chart">
            <c:ext xmlns:c16="http://schemas.microsoft.com/office/drawing/2014/chart" uri="{C3380CC4-5D6E-409C-BE32-E72D297353CC}">
              <c16:uniqueId val="{00000000-4D6A-4403-8B76-F4F29AF70EDE}"/>
            </c:ext>
          </c:extLst>
        </c:ser>
        <c:dLbls>
          <c:showLegendKey val="0"/>
          <c:showVal val="0"/>
          <c:showCatName val="0"/>
          <c:showSerName val="0"/>
          <c:showPercent val="0"/>
          <c:showBubbleSize val="0"/>
        </c:dLbls>
        <c:gapWidth val="150"/>
        <c:axId val="794240872"/>
        <c:axId val="794244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D6A-4403-8B76-F4F29AF70EDE}"/>
            </c:ext>
          </c:extLst>
        </c:ser>
        <c:dLbls>
          <c:showLegendKey val="0"/>
          <c:showVal val="0"/>
          <c:showCatName val="0"/>
          <c:showSerName val="0"/>
          <c:showPercent val="0"/>
          <c:showBubbleSize val="0"/>
        </c:dLbls>
        <c:marker val="1"/>
        <c:smooth val="0"/>
        <c:axId val="794240872"/>
        <c:axId val="794244008"/>
      </c:lineChart>
      <c:dateAx>
        <c:axId val="794240872"/>
        <c:scaling>
          <c:orientation val="minMax"/>
        </c:scaling>
        <c:delete val="1"/>
        <c:axPos val="b"/>
        <c:numFmt formatCode="&quot;H&quot;yy" sourceLinked="1"/>
        <c:majorTickMark val="none"/>
        <c:minorTickMark val="none"/>
        <c:tickLblPos val="none"/>
        <c:crossAx val="794244008"/>
        <c:crosses val="autoZero"/>
        <c:auto val="1"/>
        <c:lblOffset val="100"/>
        <c:baseTimeUnit val="years"/>
      </c:dateAx>
      <c:valAx>
        <c:axId val="794244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40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9A-45FF-8589-4F1DC961348E}"/>
            </c:ext>
          </c:extLst>
        </c:ser>
        <c:dLbls>
          <c:showLegendKey val="0"/>
          <c:showVal val="0"/>
          <c:showCatName val="0"/>
          <c:showSerName val="0"/>
          <c:showPercent val="0"/>
          <c:showBubbleSize val="0"/>
        </c:dLbls>
        <c:gapWidth val="150"/>
        <c:axId val="794245184"/>
        <c:axId val="794244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9A-45FF-8589-4F1DC961348E}"/>
            </c:ext>
          </c:extLst>
        </c:ser>
        <c:dLbls>
          <c:showLegendKey val="0"/>
          <c:showVal val="0"/>
          <c:showCatName val="0"/>
          <c:showSerName val="0"/>
          <c:showPercent val="0"/>
          <c:showBubbleSize val="0"/>
        </c:dLbls>
        <c:marker val="1"/>
        <c:smooth val="0"/>
        <c:axId val="794245184"/>
        <c:axId val="794244792"/>
      </c:lineChart>
      <c:dateAx>
        <c:axId val="794245184"/>
        <c:scaling>
          <c:orientation val="minMax"/>
        </c:scaling>
        <c:delete val="1"/>
        <c:axPos val="b"/>
        <c:numFmt formatCode="&quot;H&quot;yy" sourceLinked="1"/>
        <c:majorTickMark val="none"/>
        <c:minorTickMark val="none"/>
        <c:tickLblPos val="none"/>
        <c:crossAx val="794244792"/>
        <c:crosses val="autoZero"/>
        <c:auto val="1"/>
        <c:lblOffset val="100"/>
        <c:baseTimeUnit val="years"/>
      </c:dateAx>
      <c:valAx>
        <c:axId val="794244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4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B9F-4A79-B4A8-8494A9E9C09E}"/>
            </c:ext>
          </c:extLst>
        </c:ser>
        <c:dLbls>
          <c:showLegendKey val="0"/>
          <c:showVal val="0"/>
          <c:showCatName val="0"/>
          <c:showSerName val="0"/>
          <c:showPercent val="0"/>
          <c:showBubbleSize val="0"/>
        </c:dLbls>
        <c:gapWidth val="150"/>
        <c:axId val="794249888"/>
        <c:axId val="794248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9F-4A79-B4A8-8494A9E9C09E}"/>
            </c:ext>
          </c:extLst>
        </c:ser>
        <c:dLbls>
          <c:showLegendKey val="0"/>
          <c:showVal val="0"/>
          <c:showCatName val="0"/>
          <c:showSerName val="0"/>
          <c:showPercent val="0"/>
          <c:showBubbleSize val="0"/>
        </c:dLbls>
        <c:marker val="1"/>
        <c:smooth val="0"/>
        <c:axId val="794249888"/>
        <c:axId val="794248712"/>
      </c:lineChart>
      <c:dateAx>
        <c:axId val="794249888"/>
        <c:scaling>
          <c:orientation val="minMax"/>
        </c:scaling>
        <c:delete val="1"/>
        <c:axPos val="b"/>
        <c:numFmt formatCode="&quot;H&quot;yy" sourceLinked="1"/>
        <c:majorTickMark val="none"/>
        <c:minorTickMark val="none"/>
        <c:tickLblPos val="none"/>
        <c:crossAx val="794248712"/>
        <c:crosses val="autoZero"/>
        <c:auto val="1"/>
        <c:lblOffset val="100"/>
        <c:baseTimeUnit val="years"/>
      </c:dateAx>
      <c:valAx>
        <c:axId val="794248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4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9D-4B73-8D61-63C1E80AE003}"/>
            </c:ext>
          </c:extLst>
        </c:ser>
        <c:dLbls>
          <c:showLegendKey val="0"/>
          <c:showVal val="0"/>
          <c:showCatName val="0"/>
          <c:showSerName val="0"/>
          <c:showPercent val="0"/>
          <c:showBubbleSize val="0"/>
        </c:dLbls>
        <c:gapWidth val="150"/>
        <c:axId val="794254592"/>
        <c:axId val="794254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9D-4B73-8D61-63C1E80AE003}"/>
            </c:ext>
          </c:extLst>
        </c:ser>
        <c:dLbls>
          <c:showLegendKey val="0"/>
          <c:showVal val="0"/>
          <c:showCatName val="0"/>
          <c:showSerName val="0"/>
          <c:showPercent val="0"/>
          <c:showBubbleSize val="0"/>
        </c:dLbls>
        <c:marker val="1"/>
        <c:smooth val="0"/>
        <c:axId val="794254592"/>
        <c:axId val="794254984"/>
      </c:lineChart>
      <c:dateAx>
        <c:axId val="794254592"/>
        <c:scaling>
          <c:orientation val="minMax"/>
        </c:scaling>
        <c:delete val="1"/>
        <c:axPos val="b"/>
        <c:numFmt formatCode="&quot;H&quot;yy" sourceLinked="1"/>
        <c:majorTickMark val="none"/>
        <c:minorTickMark val="none"/>
        <c:tickLblPos val="none"/>
        <c:crossAx val="794254984"/>
        <c:crosses val="autoZero"/>
        <c:auto val="1"/>
        <c:lblOffset val="100"/>
        <c:baseTimeUnit val="years"/>
      </c:dateAx>
      <c:valAx>
        <c:axId val="794254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5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EF4-4E4C-81AB-DE9E56ED47BC}"/>
            </c:ext>
          </c:extLst>
        </c:ser>
        <c:dLbls>
          <c:showLegendKey val="0"/>
          <c:showVal val="0"/>
          <c:showCatName val="0"/>
          <c:showSerName val="0"/>
          <c:showPercent val="0"/>
          <c:showBubbleSize val="0"/>
        </c:dLbls>
        <c:gapWidth val="150"/>
        <c:axId val="794253808"/>
        <c:axId val="794254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EF4-4E4C-81AB-DE9E56ED47BC}"/>
            </c:ext>
          </c:extLst>
        </c:ser>
        <c:dLbls>
          <c:showLegendKey val="0"/>
          <c:showVal val="0"/>
          <c:showCatName val="0"/>
          <c:showSerName val="0"/>
          <c:showPercent val="0"/>
          <c:showBubbleSize val="0"/>
        </c:dLbls>
        <c:marker val="1"/>
        <c:smooth val="0"/>
        <c:axId val="794253808"/>
        <c:axId val="794254200"/>
      </c:lineChart>
      <c:dateAx>
        <c:axId val="794253808"/>
        <c:scaling>
          <c:orientation val="minMax"/>
        </c:scaling>
        <c:delete val="1"/>
        <c:axPos val="b"/>
        <c:numFmt formatCode="&quot;H&quot;yy" sourceLinked="1"/>
        <c:majorTickMark val="none"/>
        <c:minorTickMark val="none"/>
        <c:tickLblPos val="none"/>
        <c:crossAx val="794254200"/>
        <c:crosses val="autoZero"/>
        <c:auto val="1"/>
        <c:lblOffset val="100"/>
        <c:baseTimeUnit val="years"/>
      </c:dateAx>
      <c:valAx>
        <c:axId val="794254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25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5B2-4968-B412-6976568417F5}"/>
            </c:ext>
          </c:extLst>
        </c:ser>
        <c:dLbls>
          <c:showLegendKey val="0"/>
          <c:showVal val="0"/>
          <c:showCatName val="0"/>
          <c:showSerName val="0"/>
          <c:showPercent val="0"/>
          <c:showBubbleSize val="0"/>
        </c:dLbls>
        <c:gapWidth val="150"/>
        <c:axId val="794196184"/>
        <c:axId val="79419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xmlns:c16r2="http://schemas.microsoft.com/office/drawing/2015/06/chart">
            <c:ext xmlns:c16="http://schemas.microsoft.com/office/drawing/2014/chart" uri="{C3380CC4-5D6E-409C-BE32-E72D297353CC}">
              <c16:uniqueId val="{00000001-95B2-4968-B412-6976568417F5}"/>
            </c:ext>
          </c:extLst>
        </c:ser>
        <c:dLbls>
          <c:showLegendKey val="0"/>
          <c:showVal val="0"/>
          <c:showCatName val="0"/>
          <c:showSerName val="0"/>
          <c:showPercent val="0"/>
          <c:showBubbleSize val="0"/>
        </c:dLbls>
        <c:marker val="1"/>
        <c:smooth val="0"/>
        <c:axId val="794196184"/>
        <c:axId val="794191088"/>
      </c:lineChart>
      <c:dateAx>
        <c:axId val="794196184"/>
        <c:scaling>
          <c:orientation val="minMax"/>
        </c:scaling>
        <c:delete val="1"/>
        <c:axPos val="b"/>
        <c:numFmt formatCode="&quot;H&quot;yy" sourceLinked="1"/>
        <c:majorTickMark val="none"/>
        <c:minorTickMark val="none"/>
        <c:tickLblPos val="none"/>
        <c:crossAx val="794191088"/>
        <c:crosses val="autoZero"/>
        <c:auto val="1"/>
        <c:lblOffset val="100"/>
        <c:baseTimeUnit val="years"/>
      </c:dateAx>
      <c:valAx>
        <c:axId val="79419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96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95.83</c:v>
                </c:pt>
                <c:pt idx="1">
                  <c:v>87.33</c:v>
                </c:pt>
                <c:pt idx="2">
                  <c:v>96.01</c:v>
                </c:pt>
                <c:pt idx="3">
                  <c:v>80.28</c:v>
                </c:pt>
                <c:pt idx="4">
                  <c:v>69.98</c:v>
                </c:pt>
              </c:numCache>
            </c:numRef>
          </c:val>
          <c:extLst xmlns:c16r2="http://schemas.microsoft.com/office/drawing/2015/06/chart">
            <c:ext xmlns:c16="http://schemas.microsoft.com/office/drawing/2014/chart" uri="{C3380CC4-5D6E-409C-BE32-E72D297353CC}">
              <c16:uniqueId val="{00000000-8264-4D04-A7FF-62B5C5D54E9F}"/>
            </c:ext>
          </c:extLst>
        </c:ser>
        <c:dLbls>
          <c:showLegendKey val="0"/>
          <c:showVal val="0"/>
          <c:showCatName val="0"/>
          <c:showSerName val="0"/>
          <c:showPercent val="0"/>
          <c:showBubbleSize val="0"/>
        </c:dLbls>
        <c:gapWidth val="150"/>
        <c:axId val="794189912"/>
        <c:axId val="79419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xmlns:c16r2="http://schemas.microsoft.com/office/drawing/2015/06/chart">
            <c:ext xmlns:c16="http://schemas.microsoft.com/office/drawing/2014/chart" uri="{C3380CC4-5D6E-409C-BE32-E72D297353CC}">
              <c16:uniqueId val="{00000001-8264-4D04-A7FF-62B5C5D54E9F}"/>
            </c:ext>
          </c:extLst>
        </c:ser>
        <c:dLbls>
          <c:showLegendKey val="0"/>
          <c:showVal val="0"/>
          <c:showCatName val="0"/>
          <c:showSerName val="0"/>
          <c:showPercent val="0"/>
          <c:showBubbleSize val="0"/>
        </c:dLbls>
        <c:marker val="1"/>
        <c:smooth val="0"/>
        <c:axId val="794189912"/>
        <c:axId val="794197360"/>
      </c:lineChart>
      <c:dateAx>
        <c:axId val="794189912"/>
        <c:scaling>
          <c:orientation val="minMax"/>
        </c:scaling>
        <c:delete val="1"/>
        <c:axPos val="b"/>
        <c:numFmt formatCode="&quot;H&quot;yy" sourceLinked="1"/>
        <c:majorTickMark val="none"/>
        <c:minorTickMark val="none"/>
        <c:tickLblPos val="none"/>
        <c:crossAx val="794197360"/>
        <c:crosses val="autoZero"/>
        <c:auto val="1"/>
        <c:lblOffset val="100"/>
        <c:baseTimeUnit val="years"/>
      </c:dateAx>
      <c:valAx>
        <c:axId val="79419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89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232.29</c:v>
                </c:pt>
                <c:pt idx="1">
                  <c:v>246.16</c:v>
                </c:pt>
                <c:pt idx="2">
                  <c:v>216</c:v>
                </c:pt>
                <c:pt idx="3">
                  <c:v>253.13</c:v>
                </c:pt>
                <c:pt idx="4">
                  <c:v>284.68</c:v>
                </c:pt>
              </c:numCache>
            </c:numRef>
          </c:val>
          <c:extLst xmlns:c16r2="http://schemas.microsoft.com/office/drawing/2015/06/chart">
            <c:ext xmlns:c16="http://schemas.microsoft.com/office/drawing/2014/chart" uri="{C3380CC4-5D6E-409C-BE32-E72D297353CC}">
              <c16:uniqueId val="{00000000-7C34-46DE-80E3-7E19EBC21994}"/>
            </c:ext>
          </c:extLst>
        </c:ser>
        <c:dLbls>
          <c:showLegendKey val="0"/>
          <c:showVal val="0"/>
          <c:showCatName val="0"/>
          <c:showSerName val="0"/>
          <c:showPercent val="0"/>
          <c:showBubbleSize val="0"/>
        </c:dLbls>
        <c:gapWidth val="150"/>
        <c:axId val="794191480"/>
        <c:axId val="79419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xmlns:c16r2="http://schemas.microsoft.com/office/drawing/2015/06/chart">
            <c:ext xmlns:c16="http://schemas.microsoft.com/office/drawing/2014/chart" uri="{C3380CC4-5D6E-409C-BE32-E72D297353CC}">
              <c16:uniqueId val="{00000001-7C34-46DE-80E3-7E19EBC21994}"/>
            </c:ext>
          </c:extLst>
        </c:ser>
        <c:dLbls>
          <c:showLegendKey val="0"/>
          <c:showVal val="0"/>
          <c:showCatName val="0"/>
          <c:showSerName val="0"/>
          <c:showPercent val="0"/>
          <c:showBubbleSize val="0"/>
        </c:dLbls>
        <c:marker val="1"/>
        <c:smooth val="0"/>
        <c:axId val="794191480"/>
        <c:axId val="794191872"/>
      </c:lineChart>
      <c:dateAx>
        <c:axId val="794191480"/>
        <c:scaling>
          <c:orientation val="minMax"/>
        </c:scaling>
        <c:delete val="1"/>
        <c:axPos val="b"/>
        <c:numFmt formatCode="&quot;H&quot;yy" sourceLinked="1"/>
        <c:majorTickMark val="none"/>
        <c:minorTickMark val="none"/>
        <c:tickLblPos val="none"/>
        <c:crossAx val="794191872"/>
        <c:crosses val="autoZero"/>
        <c:auto val="1"/>
        <c:lblOffset val="100"/>
        <c:baseTimeUnit val="years"/>
      </c:dateAx>
      <c:valAx>
        <c:axId val="79419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4191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西川町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5080</v>
      </c>
      <c r="AM8" s="51"/>
      <c r="AN8" s="51"/>
      <c r="AO8" s="51"/>
      <c r="AP8" s="51"/>
      <c r="AQ8" s="51"/>
      <c r="AR8" s="51"/>
      <c r="AS8" s="51"/>
      <c r="AT8" s="46">
        <f>データ!T6</f>
        <v>393.19</v>
      </c>
      <c r="AU8" s="46"/>
      <c r="AV8" s="46"/>
      <c r="AW8" s="46"/>
      <c r="AX8" s="46"/>
      <c r="AY8" s="46"/>
      <c r="AZ8" s="46"/>
      <c r="BA8" s="46"/>
      <c r="BB8" s="46">
        <f>データ!U6</f>
        <v>12.92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53.75</v>
      </c>
      <c r="Q10" s="46"/>
      <c r="R10" s="46"/>
      <c r="S10" s="46"/>
      <c r="T10" s="46"/>
      <c r="U10" s="46"/>
      <c r="V10" s="46"/>
      <c r="W10" s="46">
        <f>データ!Q6</f>
        <v>100</v>
      </c>
      <c r="X10" s="46"/>
      <c r="Y10" s="46"/>
      <c r="Z10" s="46"/>
      <c r="AA10" s="46"/>
      <c r="AB10" s="46"/>
      <c r="AC10" s="46"/>
      <c r="AD10" s="51">
        <f>データ!R6</f>
        <v>4260</v>
      </c>
      <c r="AE10" s="51"/>
      <c r="AF10" s="51"/>
      <c r="AG10" s="51"/>
      <c r="AH10" s="51"/>
      <c r="AI10" s="51"/>
      <c r="AJ10" s="51"/>
      <c r="AK10" s="2"/>
      <c r="AL10" s="51">
        <f>データ!V6</f>
        <v>2688</v>
      </c>
      <c r="AM10" s="51"/>
      <c r="AN10" s="51"/>
      <c r="AO10" s="51"/>
      <c r="AP10" s="51"/>
      <c r="AQ10" s="51"/>
      <c r="AR10" s="51"/>
      <c r="AS10" s="51"/>
      <c r="AT10" s="46">
        <f>データ!W6</f>
        <v>1.47</v>
      </c>
      <c r="AU10" s="46"/>
      <c r="AV10" s="46"/>
      <c r="AW10" s="46"/>
      <c r="AX10" s="46"/>
      <c r="AY10" s="46"/>
      <c r="AZ10" s="46"/>
      <c r="BA10" s="46"/>
      <c r="BB10" s="46">
        <f>データ!X6</f>
        <v>1828.57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r+CbU6CXpSahIpTMfNNJeYN+98BXQZikNa6taTrEPnmI3hwlLWOZEyQcx3GcHRWkrJzasp7hn2z2UKu5eKHEjg==" saltValue="nUkqUFchz8NN4Pf6oQm5V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63223</v>
      </c>
      <c r="D6" s="33">
        <f t="shared" si="3"/>
        <v>47</v>
      </c>
      <c r="E6" s="33">
        <f t="shared" si="3"/>
        <v>17</v>
      </c>
      <c r="F6" s="33">
        <f t="shared" si="3"/>
        <v>1</v>
      </c>
      <c r="G6" s="33">
        <f t="shared" si="3"/>
        <v>0</v>
      </c>
      <c r="H6" s="33" t="str">
        <f t="shared" si="3"/>
        <v>山形県　西川町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53.75</v>
      </c>
      <c r="Q6" s="34">
        <f t="shared" si="3"/>
        <v>100</v>
      </c>
      <c r="R6" s="34">
        <f t="shared" si="3"/>
        <v>4260</v>
      </c>
      <c r="S6" s="34">
        <f t="shared" si="3"/>
        <v>5080</v>
      </c>
      <c r="T6" s="34">
        <f t="shared" si="3"/>
        <v>393.19</v>
      </c>
      <c r="U6" s="34">
        <f t="shared" si="3"/>
        <v>12.92</v>
      </c>
      <c r="V6" s="34">
        <f t="shared" si="3"/>
        <v>2688</v>
      </c>
      <c r="W6" s="34">
        <f t="shared" si="3"/>
        <v>1.47</v>
      </c>
      <c r="X6" s="34">
        <f t="shared" si="3"/>
        <v>1828.57</v>
      </c>
      <c r="Y6" s="35">
        <f>IF(Y7="",NA(),Y7)</f>
        <v>99.8</v>
      </c>
      <c r="Z6" s="35">
        <f t="shared" ref="Z6:AH6" si="4">IF(Z7="",NA(),Z7)</f>
        <v>99.54</v>
      </c>
      <c r="AA6" s="35">
        <f t="shared" si="4"/>
        <v>99.7</v>
      </c>
      <c r="AB6" s="35">
        <f t="shared" si="4"/>
        <v>99.83</v>
      </c>
      <c r="AC6" s="35">
        <f t="shared" si="4"/>
        <v>106.52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95.83</v>
      </c>
      <c r="BR6" s="35">
        <f t="shared" ref="BR6:BZ6" si="8">IF(BR7="",NA(),BR7)</f>
        <v>87.33</v>
      </c>
      <c r="BS6" s="35">
        <f t="shared" si="8"/>
        <v>96.01</v>
      </c>
      <c r="BT6" s="35">
        <f t="shared" si="8"/>
        <v>80.28</v>
      </c>
      <c r="BU6" s="35">
        <f t="shared" si="8"/>
        <v>69.98</v>
      </c>
      <c r="BV6" s="35">
        <f t="shared" si="8"/>
        <v>74.040000000000006</v>
      </c>
      <c r="BW6" s="35">
        <f t="shared" si="8"/>
        <v>80.58</v>
      </c>
      <c r="BX6" s="35">
        <f t="shared" si="8"/>
        <v>78.92</v>
      </c>
      <c r="BY6" s="35">
        <f t="shared" si="8"/>
        <v>74.17</v>
      </c>
      <c r="BZ6" s="35">
        <f t="shared" si="8"/>
        <v>79.77</v>
      </c>
      <c r="CA6" s="34" t="str">
        <f>IF(CA7="","",IF(CA7="-","【-】","【"&amp;SUBSTITUTE(TEXT(CA7,"#,##0.00"),"-","△")&amp;"】"))</f>
        <v>【98.96】</v>
      </c>
      <c r="CB6" s="35">
        <f>IF(CB7="",NA(),CB7)</f>
        <v>232.29</v>
      </c>
      <c r="CC6" s="35">
        <f t="shared" ref="CC6:CK6" si="9">IF(CC7="",NA(),CC7)</f>
        <v>246.16</v>
      </c>
      <c r="CD6" s="35">
        <f t="shared" si="9"/>
        <v>216</v>
      </c>
      <c r="CE6" s="35">
        <f t="shared" si="9"/>
        <v>253.13</v>
      </c>
      <c r="CF6" s="35">
        <f t="shared" si="9"/>
        <v>284.68</v>
      </c>
      <c r="CG6" s="35">
        <f t="shared" si="9"/>
        <v>235.61</v>
      </c>
      <c r="CH6" s="35">
        <f t="shared" si="9"/>
        <v>216.21</v>
      </c>
      <c r="CI6" s="35">
        <f t="shared" si="9"/>
        <v>220.31</v>
      </c>
      <c r="CJ6" s="35">
        <f t="shared" si="9"/>
        <v>230.95</v>
      </c>
      <c r="CK6" s="35">
        <f t="shared" si="9"/>
        <v>214.56</v>
      </c>
      <c r="CL6" s="34" t="str">
        <f>IF(CL7="","",IF(CL7="-","【-】","【"&amp;SUBSTITUTE(TEXT(CL7,"#,##0.00"),"-","△")&amp;"】"))</f>
        <v>【134.52】</v>
      </c>
      <c r="CM6" s="35">
        <f>IF(CM7="",NA(),CM7)</f>
        <v>42.86</v>
      </c>
      <c r="CN6" s="35">
        <f t="shared" ref="CN6:CV6" si="10">IF(CN7="",NA(),CN7)</f>
        <v>43.79</v>
      </c>
      <c r="CO6" s="35">
        <f t="shared" si="10"/>
        <v>44.57</v>
      </c>
      <c r="CP6" s="35">
        <f t="shared" si="10"/>
        <v>45.36</v>
      </c>
      <c r="CQ6" s="35">
        <f t="shared" si="10"/>
        <v>47.64</v>
      </c>
      <c r="CR6" s="35">
        <f t="shared" si="10"/>
        <v>49.25</v>
      </c>
      <c r="CS6" s="35">
        <f t="shared" si="10"/>
        <v>50.24</v>
      </c>
      <c r="CT6" s="35">
        <f t="shared" si="10"/>
        <v>49.68</v>
      </c>
      <c r="CU6" s="35">
        <f t="shared" si="10"/>
        <v>49.27</v>
      </c>
      <c r="CV6" s="35">
        <f t="shared" si="10"/>
        <v>49.47</v>
      </c>
      <c r="CW6" s="34" t="str">
        <f>IF(CW7="","",IF(CW7="-","【-】","【"&amp;SUBSTITUTE(TEXT(CW7,"#,##0.00"),"-","△")&amp;"】"))</f>
        <v>【59.57】</v>
      </c>
      <c r="CX6" s="35">
        <f>IF(CX7="",NA(),CX7)</f>
        <v>81.37</v>
      </c>
      <c r="CY6" s="35">
        <f t="shared" ref="CY6:DG6" si="11">IF(CY7="",NA(),CY7)</f>
        <v>82.55</v>
      </c>
      <c r="CZ6" s="35">
        <f t="shared" si="11"/>
        <v>83.1</v>
      </c>
      <c r="DA6" s="35">
        <f t="shared" si="11"/>
        <v>83.44</v>
      </c>
      <c r="DB6" s="35">
        <f t="shared" si="11"/>
        <v>84.19</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63223</v>
      </c>
      <c r="D7" s="37">
        <v>47</v>
      </c>
      <c r="E7" s="37">
        <v>17</v>
      </c>
      <c r="F7" s="37">
        <v>1</v>
      </c>
      <c r="G7" s="37">
        <v>0</v>
      </c>
      <c r="H7" s="37" t="s">
        <v>98</v>
      </c>
      <c r="I7" s="37" t="s">
        <v>99</v>
      </c>
      <c r="J7" s="37" t="s">
        <v>100</v>
      </c>
      <c r="K7" s="37" t="s">
        <v>101</v>
      </c>
      <c r="L7" s="37" t="s">
        <v>102</v>
      </c>
      <c r="M7" s="37" t="s">
        <v>103</v>
      </c>
      <c r="N7" s="38" t="s">
        <v>104</v>
      </c>
      <c r="O7" s="38" t="s">
        <v>105</v>
      </c>
      <c r="P7" s="38">
        <v>53.75</v>
      </c>
      <c r="Q7" s="38">
        <v>100</v>
      </c>
      <c r="R7" s="38">
        <v>4260</v>
      </c>
      <c r="S7" s="38">
        <v>5080</v>
      </c>
      <c r="T7" s="38">
        <v>393.19</v>
      </c>
      <c r="U7" s="38">
        <v>12.92</v>
      </c>
      <c r="V7" s="38">
        <v>2688</v>
      </c>
      <c r="W7" s="38">
        <v>1.47</v>
      </c>
      <c r="X7" s="38">
        <v>1828.57</v>
      </c>
      <c r="Y7" s="38">
        <v>99.8</v>
      </c>
      <c r="Z7" s="38">
        <v>99.54</v>
      </c>
      <c r="AA7" s="38">
        <v>99.7</v>
      </c>
      <c r="AB7" s="38">
        <v>99.83</v>
      </c>
      <c r="AC7" s="38">
        <v>106.52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1047.6500000000001</v>
      </c>
      <c r="BL7" s="38">
        <v>1124.26</v>
      </c>
      <c r="BM7" s="38">
        <v>1048.23</v>
      </c>
      <c r="BN7" s="38">
        <v>1130.42</v>
      </c>
      <c r="BO7" s="38">
        <v>1245.0999999999999</v>
      </c>
      <c r="BP7" s="38">
        <v>705.21</v>
      </c>
      <c r="BQ7" s="38">
        <v>95.83</v>
      </c>
      <c r="BR7" s="38">
        <v>87.33</v>
      </c>
      <c r="BS7" s="38">
        <v>96.01</v>
      </c>
      <c r="BT7" s="38">
        <v>80.28</v>
      </c>
      <c r="BU7" s="38">
        <v>69.98</v>
      </c>
      <c r="BV7" s="38">
        <v>74.040000000000006</v>
      </c>
      <c r="BW7" s="38">
        <v>80.58</v>
      </c>
      <c r="BX7" s="38">
        <v>78.92</v>
      </c>
      <c r="BY7" s="38">
        <v>74.17</v>
      </c>
      <c r="BZ7" s="38">
        <v>79.77</v>
      </c>
      <c r="CA7" s="38">
        <v>98.96</v>
      </c>
      <c r="CB7" s="38">
        <v>232.29</v>
      </c>
      <c r="CC7" s="38">
        <v>246.16</v>
      </c>
      <c r="CD7" s="38">
        <v>216</v>
      </c>
      <c r="CE7" s="38">
        <v>253.13</v>
      </c>
      <c r="CF7" s="38">
        <v>284.68</v>
      </c>
      <c r="CG7" s="38">
        <v>235.61</v>
      </c>
      <c r="CH7" s="38">
        <v>216.21</v>
      </c>
      <c r="CI7" s="38">
        <v>220.31</v>
      </c>
      <c r="CJ7" s="38">
        <v>230.95</v>
      </c>
      <c r="CK7" s="38">
        <v>214.56</v>
      </c>
      <c r="CL7" s="38">
        <v>134.52000000000001</v>
      </c>
      <c r="CM7" s="38">
        <v>42.86</v>
      </c>
      <c r="CN7" s="38">
        <v>43.79</v>
      </c>
      <c r="CO7" s="38">
        <v>44.57</v>
      </c>
      <c r="CP7" s="38">
        <v>45.36</v>
      </c>
      <c r="CQ7" s="38">
        <v>47.64</v>
      </c>
      <c r="CR7" s="38">
        <v>49.25</v>
      </c>
      <c r="CS7" s="38">
        <v>50.24</v>
      </c>
      <c r="CT7" s="38">
        <v>49.68</v>
      </c>
      <c r="CU7" s="38">
        <v>49.27</v>
      </c>
      <c r="CV7" s="38">
        <v>49.47</v>
      </c>
      <c r="CW7" s="38">
        <v>59.57</v>
      </c>
      <c r="CX7" s="38">
        <v>81.37</v>
      </c>
      <c r="CY7" s="38">
        <v>82.55</v>
      </c>
      <c r="CZ7" s="38">
        <v>83.1</v>
      </c>
      <c r="DA7" s="38">
        <v>83.44</v>
      </c>
      <c r="DB7" s="38">
        <v>84.19</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2022-01-13T07:36:29Z</cp:lastPrinted>
  <dcterms:created xsi:type="dcterms:W3CDTF">2021-12-03T07:43:37Z</dcterms:created>
  <dcterms:modified xsi:type="dcterms:W3CDTF">2022-01-13T07:41:15Z</dcterms:modified>
  <cp:category/>
</cp:coreProperties>
</file>