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<sst xmlns="http://schemas.openxmlformats.org/spreadsheetml/2006/main" count="221" uniqueCount="111">
  <si>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</si>
  <si>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</si>
  <si>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</si>
  <si>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</si>
  <si>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</si>
  <si>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</si>
  <si>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</si>
  <si>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</si>
  <si>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</si>
  <si>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</si>
  <si>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</si>
  <si>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</si>
  <si>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</si>
  <si>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</si>
  <si>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</si>
  <si>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</si>
  <si>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</si>
  <si>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</si>
  <si>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</si>
  <si>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</si>
  <si>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</si>
  <si>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</si>
  <si>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</si>
  <si>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</si>
  <si>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</si>
  <si>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</si>
  <si>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</si>
  <si>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</si>
  <si>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</si>
  <si>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</si>
  <si>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</si>
  <si>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</si>
  <si>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</si>
  <si>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</si>
  <si>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</si>
  <si>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</si>
  <si>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</si>
  <si>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</si>
  <si>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</si>
  <si>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</si>
  <si>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</si>
  <si>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</si>
  <si>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</si>
  <si>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</si>
  <si>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</si>
  <si>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</si>
  <si>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</si>
  <si>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</si>
  <si>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</si>
  <si>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</si>
  <si>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</si>
  <si>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</si>
  <si>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</si>
  <si>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</si>
  <si>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</si>
  <si>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</si>
  <si>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</si>
  <si>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</si>
  <si>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</si>
  <si>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</si>
  <si>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</si>
  <si>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</si>
  <si>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</si>
  <si>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</si>
  <si>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</si>
  <si>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</si>
  <si>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</si>
  <si>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</si>
  <si>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</si>
  <si>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</si>
  <si>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</si>
  <si>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</si>
  <si>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</si>
  <si>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</si>
  <si>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</si>
  <si>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</si>
  <si>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</si>
  <si>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</si>
  <si>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</si>
  <si>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</si>
  <si>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</si>
  <si>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</si>
  <si>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</si>
  <si>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</si>
  <si>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</si>
  <si>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</si>
  <si>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</si>
  <si>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</si>
  <si>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</si>
  <si>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</si>
  <si>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</si>
  <si>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</si>
  <si>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</si>
  <si>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</si>
  <si>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</si>
  <si>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</si>
  <si>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最上町</t>
  </si>
  <si>
    <t>法非適用</t>
  </si>
  <si>
    <t>下水道事業</t>
  </si>
  <si>
    <t>公共下水道</t>
  </si>
  <si>
    <t>Cd3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</si>
  <si>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</si>
  <si>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</si>
  <si>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</si>
  <si>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</si>
  <si>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</si>
  <si>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</si>
  <si>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</si>
  <si>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共用開始から15年程度ということもあり、現在のところ目立った問題は無い。
　しかし、今後処理場の機器類などの修繕や更新の計画がある。今現在、一般会計の繰入金に頼っている状況であるが、今後老朽化に伴い大規模な更新などが必要となった時の為に、接続率を上げる事と料金改定についても考えていかなければならない。</t>
    <rPh sb="1" eb="3">
      <t>キョウヨウ</t>
    </rPh>
    <rPh sb="3" eb="5">
      <t>カイシ</t>
    </rPh>
    <rPh sb="9" eb="10">
      <t>ネン</t>
    </rPh>
    <rPh sb="10" eb="12">
      <t>テイド</t>
    </rPh>
    <rPh sb="21" eb="23">
      <t>ゲンザイ</t>
    </rPh>
    <rPh sb="27" eb="29">
      <t>メダ</t>
    </rPh>
    <rPh sb="31" eb="33">
      <t>モンダイ</t>
    </rPh>
    <rPh sb="34" eb="35">
      <t>ナ</t>
    </rPh>
    <rPh sb="43" eb="45">
      <t>コンゴ</t>
    </rPh>
    <rPh sb="45" eb="48">
      <t>ショリジョウ</t>
    </rPh>
    <rPh sb="49" eb="51">
      <t>キキ</t>
    </rPh>
    <rPh sb="51" eb="52">
      <t>ルイ</t>
    </rPh>
    <rPh sb="55" eb="57">
      <t>シュウゼン</t>
    </rPh>
    <rPh sb="58" eb="60">
      <t>コウシン</t>
    </rPh>
    <rPh sb="61" eb="63">
      <t>ケイカク</t>
    </rPh>
    <rPh sb="67" eb="70">
      <t>イマゲンザイ</t>
    </rPh>
    <rPh sb="71" eb="73">
      <t>イッパン</t>
    </rPh>
    <rPh sb="73" eb="75">
      <t>カイケイ</t>
    </rPh>
    <rPh sb="104" eb="106">
      <t>コウシン</t>
    </rPh>
    <phoneticPr fontId="4"/>
  </si>
  <si>
    <t xml:space="preserve">　経費回収率は類似団体よりは高いが、実際料金収入だけでは汚水処理費は賄えていないため、一般会計の繰入金で収入を補填してる。
　汚水処理原価については、類似団体よりは低くなっているが、今後処理場の修繕や機器の更新などを行っていく予定が有る為、維持管理費の増加が考えられるので、いかに下水道への接続率を上げるかが課題となる。
 施設利用率においては、晴天時処理能力が当初処理区域内に入る予定であったが、現在は区域に入っていない地区も含めての処理能力になっているので、類似団体に比べ高くなっているが、全国平均に比べると低くなっている。
　現在、少しずつ下水道の接続率は上がってきているため、類似団体より施設利用率や水洗化率は高くなっているが、人口の減少や高齢化率を考えると、今後急激な水洗化率の上昇は見込めない。ただ、今のうちから未接続者への啓蒙活動などを行い、接続率を上げていく必要がある。
</t>
    <rPh sb="49" eb="50">
      <t>イ</t>
    </rPh>
    <rPh sb="91" eb="93">
      <t>コンゴ</t>
    </rPh>
    <rPh sb="162" eb="164">
      <t>シセツ</t>
    </rPh>
    <rPh sb="164" eb="167">
      <t>リヨウリツ</t>
    </rPh>
    <rPh sb="173" eb="175">
      <t>セイテン</t>
    </rPh>
    <rPh sb="175" eb="176">
      <t>ジ</t>
    </rPh>
    <rPh sb="176" eb="178">
      <t>ショリ</t>
    </rPh>
    <rPh sb="178" eb="180">
      <t>ノウリョク</t>
    </rPh>
    <rPh sb="181" eb="183">
      <t>トウショ</t>
    </rPh>
    <rPh sb="183" eb="185">
      <t>ショリ</t>
    </rPh>
    <rPh sb="185" eb="187">
      <t>クイキ</t>
    </rPh>
    <rPh sb="187" eb="188">
      <t>ナイ</t>
    </rPh>
    <rPh sb="189" eb="190">
      <t>ハイ</t>
    </rPh>
    <rPh sb="191" eb="193">
      <t>ヨテイ</t>
    </rPh>
    <rPh sb="199" eb="201">
      <t>ゲンザイ</t>
    </rPh>
    <rPh sb="202" eb="204">
      <t>クイキ</t>
    </rPh>
    <rPh sb="205" eb="206">
      <t>ハイ</t>
    </rPh>
    <rPh sb="211" eb="213">
      <t>チク</t>
    </rPh>
    <rPh sb="214" eb="215">
      <t>フク</t>
    </rPh>
    <rPh sb="218" eb="220">
      <t>ショリ</t>
    </rPh>
    <rPh sb="220" eb="222">
      <t>ノウリョク</t>
    </rPh>
    <rPh sb="231" eb="233">
      <t>ルイジ</t>
    </rPh>
    <rPh sb="233" eb="235">
      <t>ダンタイ</t>
    </rPh>
    <rPh sb="236" eb="237">
      <t>クラ</t>
    </rPh>
    <rPh sb="238" eb="239">
      <t>タカ</t>
    </rPh>
    <rPh sb="247" eb="249">
      <t>ゼンコク</t>
    </rPh>
    <rPh sb="249" eb="251">
      <t>ヘイキン</t>
    </rPh>
    <rPh sb="252" eb="253">
      <t>クラ</t>
    </rPh>
    <rPh sb="256" eb="257">
      <t>ヒク</t>
    </rPh>
    <rPh sb="266" eb="268">
      <t>ゲンザイ</t>
    </rPh>
    <rPh sb="269" eb="270">
      <t>スコ</t>
    </rPh>
    <rPh sb="273" eb="276">
      <t>ゲスイドウ</t>
    </rPh>
    <rPh sb="277" eb="279">
      <t>セツゾク</t>
    </rPh>
    <rPh sb="279" eb="280">
      <t>リツ</t>
    </rPh>
    <rPh sb="281" eb="282">
      <t>ア</t>
    </rPh>
    <rPh sb="292" eb="294">
      <t>ルイジ</t>
    </rPh>
    <rPh sb="294" eb="296">
      <t>ダンタイ</t>
    </rPh>
    <rPh sb="298" eb="300">
      <t>シセツ</t>
    </rPh>
    <rPh sb="300" eb="303">
      <t>リヨウリツ</t>
    </rPh>
    <rPh sb="304" eb="307">
      <t>スイセンカ</t>
    </rPh>
    <rPh sb="307" eb="308">
      <t>リツ</t>
    </rPh>
    <rPh sb="309" eb="310">
      <t>タカ</t>
    </rPh>
    <rPh sb="318" eb="320">
      <t>ジンコウ</t>
    </rPh>
    <rPh sb="321" eb="323">
      <t>ゲンショウ</t>
    </rPh>
    <rPh sb="324" eb="327">
      <t>コウレイカ</t>
    </rPh>
    <rPh sb="327" eb="328">
      <t>リツ</t>
    </rPh>
    <rPh sb="329" eb="330">
      <t>カンガ</t>
    </rPh>
    <rPh sb="334" eb="336">
      <t>コンゴ</t>
    </rPh>
    <rPh sb="336" eb="338">
      <t>キュウゲキ</t>
    </rPh>
    <rPh sb="339" eb="342">
      <t>スイセンカ</t>
    </rPh>
    <rPh sb="342" eb="343">
      <t>リツ</t>
    </rPh>
    <rPh sb="344" eb="346">
      <t>ジョウショウ</t>
    </rPh>
    <rPh sb="347" eb="349">
      <t>ミコ</t>
    </rPh>
    <rPh sb="356" eb="357">
      <t>イマ</t>
    </rPh>
    <rPh sb="362" eb="365">
      <t>ミセツゾク</t>
    </rPh>
    <rPh sb="365" eb="366">
      <t>シャ</t>
    </rPh>
    <rPh sb="368" eb="370">
      <t>ケイモウ</t>
    </rPh>
    <rPh sb="370" eb="372">
      <t>カツドウ</t>
    </rPh>
    <rPh sb="375" eb="376">
      <t>オコナ</t>
    </rPh>
    <rPh sb="378" eb="380">
      <t>セツゾク</t>
    </rPh>
    <rPh sb="380" eb="381">
      <t>リツ</t>
    </rPh>
    <rPh sb="382" eb="383">
      <t>ア</t>
    </rPh>
    <rPh sb="387" eb="389">
      <t>ヒツヨウ</t>
    </rPh>
    <phoneticPr fontId="4"/>
  </si>
  <si>
    <t>　現在、大規模な処理場や管渠の修繕や更新も無いなかでも一般会計の繰入金に頼っている状況なので、将来の老朽化や、人口減少などを考えると、早めに未接続者への啓蒙活動を行い接続率を上げる対策と料金改定を考えていかなければならない。
 また、将来下水道会計も法適用になる予定なので、経営状況の見直しを図っていきたい。
　</t>
    <rPh sb="4" eb="7">
      <t>ダイキボ</t>
    </rPh>
    <rPh sb="8" eb="11">
      <t>ショリジョウ</t>
    </rPh>
    <rPh sb="12" eb="14">
      <t>カンキョ</t>
    </rPh>
    <rPh sb="15" eb="17">
      <t>シュウゼン</t>
    </rPh>
    <rPh sb="18" eb="20">
      <t>コウシン</t>
    </rPh>
    <rPh sb="21" eb="22">
      <t>ナ</t>
    </rPh>
    <rPh sb="27" eb="29">
      <t>イッパン</t>
    </rPh>
    <rPh sb="29" eb="31">
      <t>カイケイ</t>
    </rPh>
    <rPh sb="32" eb="34">
      <t>クリイレ</t>
    </rPh>
    <rPh sb="34" eb="35">
      <t>キン</t>
    </rPh>
    <rPh sb="36" eb="37">
      <t>タヨ</t>
    </rPh>
    <rPh sb="41" eb="43">
      <t>ジョウキョウ</t>
    </rPh>
    <rPh sb="47" eb="49">
      <t>ショウライ</t>
    </rPh>
    <rPh sb="50" eb="53">
      <t>ロウキュウカ</t>
    </rPh>
    <rPh sb="55" eb="57">
      <t>ジンコウ</t>
    </rPh>
    <rPh sb="57" eb="59">
      <t>ゲンショウ</t>
    </rPh>
    <rPh sb="62" eb="63">
      <t>カンガ</t>
    </rPh>
    <rPh sb="67" eb="68">
      <t>ハヤ</t>
    </rPh>
    <rPh sb="70" eb="73">
      <t>ミセツゾク</t>
    </rPh>
    <rPh sb="73" eb="74">
      <t>シャ</t>
    </rPh>
    <rPh sb="76" eb="78">
      <t>ケイモウ</t>
    </rPh>
    <rPh sb="78" eb="80">
      <t>カツドウ</t>
    </rPh>
    <rPh sb="81" eb="82">
      <t>オコナ</t>
    </rPh>
    <rPh sb="83" eb="85">
      <t>セツゾク</t>
    </rPh>
    <rPh sb="85" eb="86">
      <t>リツ</t>
    </rPh>
    <rPh sb="87" eb="88">
      <t>ア</t>
    </rPh>
    <rPh sb="90" eb="92">
      <t>タイサク</t>
    </rPh>
    <rPh sb="93" eb="95">
      <t>リョウキン</t>
    </rPh>
    <rPh sb="95" eb="97">
      <t>カイテイ</t>
    </rPh>
    <rPh sb="98" eb="99">
      <t>カンガ</t>
    </rPh>
    <rPh sb="117" eb="119">
      <t>ショウライ</t>
    </rPh>
    <rPh sb="119" eb="122">
      <t>ゲスイドウ</t>
    </rPh>
    <rPh sb="122" eb="124">
      <t>カイケイ</t>
    </rPh>
    <rPh sb="125" eb="126">
      <t>ホウ</t>
    </rPh>
    <rPh sb="126" eb="128">
      <t>テキヨウ</t>
    </rPh>
    <rPh sb="131" eb="133">
      <t>ヨテイ</t>
    </rPh>
    <rPh sb="137" eb="139">
      <t>ケイエイ</t>
    </rPh>
    <rPh sb="139" eb="141">
      <t>ジョウキョウ</t>
    </rPh>
    <rPh sb="142" eb="144">
      <t>ミナオ</t>
    </rPh>
    <rPh sb="146" eb="147">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</si>
</sst>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1838848"/>
        <c:axId val="8184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0.14000000000000001</c:v>
                </c:pt>
                <c:pt idx="1">
                  <c:v>0.18</c:v>
                </c:pt>
                <c:pt idx="2">
                  <c:v>0.14000000000000001</c:v>
                </c:pt>
                <c:pt idx="3" formatCode="#,##0.00;&quot;△&quot;#,##0.00">
                  <c:v>0</c:v>
                </c:pt>
                <c:pt idx="4">
                  <c:v>0.17</c:v>
                </c:pt>
              </c:numCache>
            </c:numRef>
          </c:val>
          <c:smooth val="0"/>
        </c:ser>
        <c:dLbls>
          <c:showLegendKey val="0"/>
          <c:showVal val="0"/>
          <c:showCatName val="0"/>
          <c:showSerName val="0"/>
          <c:showPercent val="0"/>
          <c:showBubbleSize val="0"/>
        </c:dLbls>
        <c:marker val="1"/>
        <c:smooth val="0"/>
        <c:axId val="81838848"/>
        <c:axId val="81840768"/>
      </c:lineChart>
      <c:dateAx>
        <c:axId val="81838848"/>
        <c:scaling>
          <c:orientation val="minMax"/>
        </c:scaling>
        <c:delete val="1"/>
        <c:axPos val="b"/>
        <c:numFmt formatCode="ge" sourceLinked="1"/>
        <c:majorTickMark val="none"/>
        <c:minorTickMark val="none"/>
        <c:tickLblPos val="none"/>
        <c:crossAx val="81840768"/>
        <c:crosses val="autoZero"/>
        <c:auto val="1"/>
        <c:lblOffset val="100"/>
        <c:baseTimeUnit val="years"/>
      </c:dateAx>
      <c:valAx>
        <c:axId val="8184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83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51.53</c:v>
                </c:pt>
                <c:pt idx="1">
                  <c:v>49.47</c:v>
                </c:pt>
                <c:pt idx="2">
                  <c:v>49.18</c:v>
                </c:pt>
                <c:pt idx="3">
                  <c:v>46.71</c:v>
                </c:pt>
                <c:pt idx="4">
                  <c:v>45.76</c:v>
                </c:pt>
              </c:numCache>
            </c:numRef>
          </c:val>
        </c:ser>
        <c:dLbls>
          <c:showLegendKey val="0"/>
          <c:showVal val="0"/>
          <c:showCatName val="0"/>
          <c:showSerName val="0"/>
          <c:showPercent val="0"/>
          <c:showBubbleSize val="0"/>
        </c:dLbls>
        <c:gapWidth val="150"/>
        <c:axId val="89015424"/>
        <c:axId val="89017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39.770000000000003</c:v>
                </c:pt>
                <c:pt idx="1">
                  <c:v>38.950000000000003</c:v>
                </c:pt>
                <c:pt idx="2">
                  <c:v>41.95</c:v>
                </c:pt>
                <c:pt idx="3">
                  <c:v>40.71</c:v>
                </c:pt>
                <c:pt idx="4">
                  <c:v>43.53</c:v>
                </c:pt>
              </c:numCache>
            </c:numRef>
          </c:val>
          <c:smooth val="0"/>
        </c:ser>
        <c:dLbls>
          <c:showLegendKey val="0"/>
          <c:showVal val="0"/>
          <c:showCatName val="0"/>
          <c:showSerName val="0"/>
          <c:showPercent val="0"/>
          <c:showBubbleSize val="0"/>
        </c:dLbls>
        <c:marker val="1"/>
        <c:smooth val="0"/>
        <c:axId val="89015424"/>
        <c:axId val="89017344"/>
      </c:lineChart>
      <c:dateAx>
        <c:axId val="89015424"/>
        <c:scaling>
          <c:orientation val="minMax"/>
        </c:scaling>
        <c:delete val="1"/>
        <c:axPos val="b"/>
        <c:numFmt formatCode="ge" sourceLinked="1"/>
        <c:majorTickMark val="none"/>
        <c:minorTickMark val="none"/>
        <c:tickLblPos val="none"/>
        <c:crossAx val="89017344"/>
        <c:crosses val="autoZero"/>
        <c:auto val="1"/>
        <c:lblOffset val="100"/>
        <c:baseTimeUnit val="years"/>
      </c:dateAx>
      <c:valAx>
        <c:axId val="89017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01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70.930000000000007</c:v>
                </c:pt>
                <c:pt idx="1">
                  <c:v>70.41</c:v>
                </c:pt>
                <c:pt idx="2">
                  <c:v>72.97</c:v>
                </c:pt>
                <c:pt idx="3">
                  <c:v>74.55</c:v>
                </c:pt>
                <c:pt idx="4">
                  <c:v>76.34</c:v>
                </c:pt>
              </c:numCache>
            </c:numRef>
          </c:val>
        </c:ser>
        <c:dLbls>
          <c:showLegendKey val="0"/>
          <c:showVal val="0"/>
          <c:showCatName val="0"/>
          <c:showSerName val="0"/>
          <c:showPercent val="0"/>
          <c:showBubbleSize val="0"/>
        </c:dLbls>
        <c:gapWidth val="150"/>
        <c:axId val="88736512"/>
        <c:axId val="8873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65.66</c:v>
                </c:pt>
                <c:pt idx="1">
                  <c:v>65.599999999999994</c:v>
                </c:pt>
                <c:pt idx="2">
                  <c:v>64.459999999999994</c:v>
                </c:pt>
                <c:pt idx="3">
                  <c:v>63.45</c:v>
                </c:pt>
                <c:pt idx="4">
                  <c:v>64.14</c:v>
                </c:pt>
              </c:numCache>
            </c:numRef>
          </c:val>
          <c:smooth val="0"/>
        </c:ser>
        <c:dLbls>
          <c:showLegendKey val="0"/>
          <c:showVal val="0"/>
          <c:showCatName val="0"/>
          <c:showSerName val="0"/>
          <c:showPercent val="0"/>
          <c:showBubbleSize val="0"/>
        </c:dLbls>
        <c:marker val="1"/>
        <c:smooth val="0"/>
        <c:axId val="88736512"/>
        <c:axId val="88738432"/>
      </c:lineChart>
      <c:dateAx>
        <c:axId val="88736512"/>
        <c:scaling>
          <c:orientation val="minMax"/>
        </c:scaling>
        <c:delete val="1"/>
        <c:axPos val="b"/>
        <c:numFmt formatCode="ge" sourceLinked="1"/>
        <c:majorTickMark val="none"/>
        <c:minorTickMark val="none"/>
        <c:tickLblPos val="none"/>
        <c:crossAx val="88738432"/>
        <c:crosses val="autoZero"/>
        <c:auto val="1"/>
        <c:lblOffset val="100"/>
        <c:baseTimeUnit val="years"/>
      </c:dateAx>
      <c:valAx>
        <c:axId val="8873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73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55.57</c:v>
                </c:pt>
                <c:pt idx="1">
                  <c:v>55.41</c:v>
                </c:pt>
                <c:pt idx="2">
                  <c:v>70</c:v>
                </c:pt>
                <c:pt idx="3">
                  <c:v>66.91</c:v>
                </c:pt>
                <c:pt idx="4">
                  <c:v>77.36</c:v>
                </c:pt>
              </c:numCache>
            </c:numRef>
          </c:val>
        </c:ser>
        <c:dLbls>
          <c:showLegendKey val="0"/>
          <c:showVal val="0"/>
          <c:showCatName val="0"/>
          <c:showSerName val="0"/>
          <c:showPercent val="0"/>
          <c:showBubbleSize val="0"/>
        </c:dLbls>
        <c:gapWidth val="150"/>
        <c:axId val="81891712"/>
        <c:axId val="8189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891712"/>
        <c:axId val="81893632"/>
      </c:lineChart>
      <c:dateAx>
        <c:axId val="81891712"/>
        <c:scaling>
          <c:orientation val="minMax"/>
        </c:scaling>
        <c:delete val="1"/>
        <c:axPos val="b"/>
        <c:numFmt formatCode="ge" sourceLinked="1"/>
        <c:majorTickMark val="none"/>
        <c:minorTickMark val="none"/>
        <c:tickLblPos val="none"/>
        <c:crossAx val="81893632"/>
        <c:crosses val="autoZero"/>
        <c:auto val="1"/>
        <c:lblOffset val="100"/>
        <c:baseTimeUnit val="years"/>
      </c:dateAx>
      <c:valAx>
        <c:axId val="818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89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928192"/>
        <c:axId val="8193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928192"/>
        <c:axId val="81930112"/>
      </c:lineChart>
      <c:dateAx>
        <c:axId val="81928192"/>
        <c:scaling>
          <c:orientation val="minMax"/>
        </c:scaling>
        <c:delete val="1"/>
        <c:axPos val="b"/>
        <c:numFmt formatCode="ge" sourceLinked="1"/>
        <c:majorTickMark val="none"/>
        <c:minorTickMark val="none"/>
        <c:tickLblPos val="none"/>
        <c:crossAx val="81930112"/>
        <c:crosses val="autoZero"/>
        <c:auto val="1"/>
        <c:lblOffset val="100"/>
        <c:baseTimeUnit val="years"/>
      </c:dateAx>
      <c:valAx>
        <c:axId val="8193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92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972608"/>
        <c:axId val="8197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972608"/>
        <c:axId val="81978880"/>
      </c:lineChart>
      <c:dateAx>
        <c:axId val="81972608"/>
        <c:scaling>
          <c:orientation val="minMax"/>
        </c:scaling>
        <c:delete val="1"/>
        <c:axPos val="b"/>
        <c:numFmt formatCode="ge" sourceLinked="1"/>
        <c:majorTickMark val="none"/>
        <c:minorTickMark val="none"/>
        <c:tickLblPos val="none"/>
        <c:crossAx val="81978880"/>
        <c:crosses val="autoZero"/>
        <c:auto val="1"/>
        <c:lblOffset val="100"/>
        <c:baseTimeUnit val="years"/>
      </c:dateAx>
      <c:valAx>
        <c:axId val="8197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97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447040"/>
        <c:axId val="8744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447040"/>
        <c:axId val="87448960"/>
      </c:lineChart>
      <c:dateAx>
        <c:axId val="87447040"/>
        <c:scaling>
          <c:orientation val="minMax"/>
        </c:scaling>
        <c:delete val="1"/>
        <c:axPos val="b"/>
        <c:numFmt formatCode="ge" sourceLinked="1"/>
        <c:majorTickMark val="none"/>
        <c:minorTickMark val="none"/>
        <c:tickLblPos val="none"/>
        <c:crossAx val="87448960"/>
        <c:crosses val="autoZero"/>
        <c:auto val="1"/>
        <c:lblOffset val="100"/>
        <c:baseTimeUnit val="years"/>
      </c:dateAx>
      <c:valAx>
        <c:axId val="8744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44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499904"/>
        <c:axId val="8750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499904"/>
        <c:axId val="87501824"/>
      </c:lineChart>
      <c:dateAx>
        <c:axId val="87499904"/>
        <c:scaling>
          <c:orientation val="minMax"/>
        </c:scaling>
        <c:delete val="1"/>
        <c:axPos val="b"/>
        <c:numFmt formatCode="ge" sourceLinked="1"/>
        <c:majorTickMark val="none"/>
        <c:minorTickMark val="none"/>
        <c:tickLblPos val="none"/>
        <c:crossAx val="87501824"/>
        <c:crosses val="autoZero"/>
        <c:auto val="1"/>
        <c:lblOffset val="100"/>
        <c:baseTimeUnit val="years"/>
      </c:dateAx>
      <c:valAx>
        <c:axId val="8750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49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7517824"/>
        <c:axId val="8752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1882.66</c:v>
                </c:pt>
                <c:pt idx="1">
                  <c:v>1749.66</c:v>
                </c:pt>
                <c:pt idx="2">
                  <c:v>1791.46</c:v>
                </c:pt>
                <c:pt idx="3">
                  <c:v>1826.49</c:v>
                </c:pt>
                <c:pt idx="4">
                  <c:v>1696.96</c:v>
                </c:pt>
              </c:numCache>
            </c:numRef>
          </c:val>
          <c:smooth val="0"/>
        </c:ser>
        <c:dLbls>
          <c:showLegendKey val="0"/>
          <c:showVal val="0"/>
          <c:showCatName val="0"/>
          <c:showSerName val="0"/>
          <c:showPercent val="0"/>
          <c:showBubbleSize val="0"/>
        </c:dLbls>
        <c:marker val="1"/>
        <c:smooth val="0"/>
        <c:axId val="87517824"/>
        <c:axId val="87528192"/>
      </c:lineChart>
      <c:dateAx>
        <c:axId val="87517824"/>
        <c:scaling>
          <c:orientation val="minMax"/>
        </c:scaling>
        <c:delete val="1"/>
        <c:axPos val="b"/>
        <c:numFmt formatCode="ge" sourceLinked="1"/>
        <c:majorTickMark val="none"/>
        <c:minorTickMark val="none"/>
        <c:tickLblPos val="none"/>
        <c:crossAx val="87528192"/>
        <c:crosses val="autoZero"/>
        <c:auto val="1"/>
        <c:lblOffset val="100"/>
        <c:baseTimeUnit val="years"/>
      </c:dateAx>
      <c:valAx>
        <c:axId val="8752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51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75.95</c:v>
                </c:pt>
                <c:pt idx="1">
                  <c:v>66.78</c:v>
                </c:pt>
                <c:pt idx="2">
                  <c:v>59.45</c:v>
                </c:pt>
                <c:pt idx="3">
                  <c:v>56.09</c:v>
                </c:pt>
                <c:pt idx="4">
                  <c:v>59.6</c:v>
                </c:pt>
              </c:numCache>
            </c:numRef>
          </c:val>
        </c:ser>
        <c:dLbls>
          <c:showLegendKey val="0"/>
          <c:showVal val="0"/>
          <c:showCatName val="0"/>
          <c:showSerName val="0"/>
          <c:showPercent val="0"/>
          <c:showBubbleSize val="0"/>
        </c:dLbls>
        <c:gapWidth val="150"/>
        <c:axId val="88701184"/>
        <c:axId val="8870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54.67</c:v>
                </c:pt>
                <c:pt idx="1">
                  <c:v>54.46</c:v>
                </c:pt>
                <c:pt idx="2">
                  <c:v>51.28</c:v>
                </c:pt>
                <c:pt idx="3">
                  <c:v>48</c:v>
                </c:pt>
                <c:pt idx="4">
                  <c:v>47.23</c:v>
                </c:pt>
              </c:numCache>
            </c:numRef>
          </c:val>
          <c:smooth val="0"/>
        </c:ser>
        <c:dLbls>
          <c:showLegendKey val="0"/>
          <c:showVal val="0"/>
          <c:showCatName val="0"/>
          <c:showSerName val="0"/>
          <c:showPercent val="0"/>
          <c:showBubbleSize val="0"/>
        </c:dLbls>
        <c:marker val="1"/>
        <c:smooth val="0"/>
        <c:axId val="88701184"/>
        <c:axId val="88703360"/>
      </c:lineChart>
      <c:dateAx>
        <c:axId val="88701184"/>
        <c:scaling>
          <c:orientation val="minMax"/>
        </c:scaling>
        <c:delete val="1"/>
        <c:axPos val="b"/>
        <c:numFmt formatCode="ge" sourceLinked="1"/>
        <c:majorTickMark val="none"/>
        <c:minorTickMark val="none"/>
        <c:tickLblPos val="none"/>
        <c:crossAx val="88703360"/>
        <c:crosses val="autoZero"/>
        <c:auto val="1"/>
        <c:lblOffset val="100"/>
        <c:baseTimeUnit val="years"/>
      </c:dateAx>
      <c:valAx>
        <c:axId val="8870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70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187.35</c:v>
                </c:pt>
                <c:pt idx="1">
                  <c:v>226.6</c:v>
                </c:pt>
                <c:pt idx="2">
                  <c:v>241.33</c:v>
                </c:pt>
                <c:pt idx="3">
                  <c:v>256.47000000000003</c:v>
                </c:pt>
                <c:pt idx="4">
                  <c:v>244.45</c:v>
                </c:pt>
              </c:numCache>
            </c:numRef>
          </c:val>
        </c:ser>
        <c:dLbls>
          <c:showLegendKey val="0"/>
          <c:showVal val="0"/>
          <c:showCatName val="0"/>
          <c:showSerName val="0"/>
          <c:showPercent val="0"/>
          <c:showBubbleSize val="0"/>
        </c:dLbls>
        <c:gapWidth val="150"/>
        <c:axId val="88716800"/>
        <c:axId val="88718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290.26</c:v>
                </c:pt>
                <c:pt idx="1">
                  <c:v>293.08999999999997</c:v>
                </c:pt>
                <c:pt idx="2">
                  <c:v>311.81</c:v>
                </c:pt>
                <c:pt idx="3">
                  <c:v>334.37</c:v>
                </c:pt>
                <c:pt idx="4">
                  <c:v>351.41</c:v>
                </c:pt>
              </c:numCache>
            </c:numRef>
          </c:val>
          <c:smooth val="0"/>
        </c:ser>
        <c:dLbls>
          <c:showLegendKey val="0"/>
          <c:showVal val="0"/>
          <c:showCatName val="0"/>
          <c:showSerName val="0"/>
          <c:showPercent val="0"/>
          <c:showBubbleSize val="0"/>
        </c:dLbls>
        <c:marker val="1"/>
        <c:smooth val="0"/>
        <c:axId val="88716800"/>
        <c:axId val="88718720"/>
      </c:lineChart>
      <c:dateAx>
        <c:axId val="88716800"/>
        <c:scaling>
          <c:orientation val="minMax"/>
        </c:scaling>
        <c:delete val="1"/>
        <c:axPos val="b"/>
        <c:numFmt formatCode="ge" sourceLinked="1"/>
        <c:majorTickMark val="none"/>
        <c:minorTickMark val="none"/>
        <c:tickLblPos val="none"/>
        <c:crossAx val="88718720"/>
        <c:crosses val="autoZero"/>
        <c:auto val="1"/>
        <c:lblOffset val="100"/>
        <c:baseTimeUnit val="years"/>
      </c:dateAx>
      <c:valAx>
        <c:axId val="8871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71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Y56"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最上町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Cd3</v>
      </c>
      <c r="X8" s="70"/>
      <c r="Y8" s="70"/>
      <c r="Z8" s="70"/>
      <c r="AA8" s="70"/>
      <c r="AB8" s="70"/>
      <c r="AC8" s="70"/>
      <c r="AD8" s="3"/>
      <c r="AE8" s="3"/>
      <c r="AF8" s="3"/>
      <c r="AG8" s="3"/>
      <c r="AH8" s="3"/>
      <c r="AI8" s="3"/>
      <c r="AJ8" s="3"/>
      <c r="AK8" s="3"/>
      <c r="AL8" s="64">
        <f>データ!R6</f>
        <v>9454</v>
      </c>
      <c r="AM8" s="64"/>
      <c r="AN8" s="64"/>
      <c r="AO8" s="64"/>
      <c r="AP8" s="64"/>
      <c r="AQ8" s="64"/>
      <c r="AR8" s="64"/>
      <c r="AS8" s="64"/>
      <c r="AT8" s="63">
        <f>データ!S6</f>
        <v>330.37</v>
      </c>
      <c r="AU8" s="63"/>
      <c r="AV8" s="63"/>
      <c r="AW8" s="63"/>
      <c r="AX8" s="63"/>
      <c r="AY8" s="63"/>
      <c r="AZ8" s="63"/>
      <c r="BA8" s="63"/>
      <c r="BB8" s="63">
        <f>データ!T6</f>
        <v>28.62</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34.61</v>
      </c>
      <c r="Q10" s="63"/>
      <c r="R10" s="63"/>
      <c r="S10" s="63"/>
      <c r="T10" s="63"/>
      <c r="U10" s="63"/>
      <c r="V10" s="63"/>
      <c r="W10" s="63">
        <f>データ!P6</f>
        <v>83.28</v>
      </c>
      <c r="X10" s="63"/>
      <c r="Y10" s="63"/>
      <c r="Z10" s="63"/>
      <c r="AA10" s="63"/>
      <c r="AB10" s="63"/>
      <c r="AC10" s="63"/>
      <c r="AD10" s="64">
        <f>データ!Q6</f>
        <v>2900</v>
      </c>
      <c r="AE10" s="64"/>
      <c r="AF10" s="64"/>
      <c r="AG10" s="64"/>
      <c r="AH10" s="64"/>
      <c r="AI10" s="64"/>
      <c r="AJ10" s="64"/>
      <c r="AK10" s="2"/>
      <c r="AL10" s="64">
        <f>データ!U6</f>
        <v>3259</v>
      </c>
      <c r="AM10" s="64"/>
      <c r="AN10" s="64"/>
      <c r="AO10" s="64"/>
      <c r="AP10" s="64"/>
      <c r="AQ10" s="64"/>
      <c r="AR10" s="64"/>
      <c r="AS10" s="64"/>
      <c r="AT10" s="63">
        <f>データ!V6</f>
        <v>1.35</v>
      </c>
      <c r="AU10" s="63"/>
      <c r="AV10" s="63"/>
      <c r="AW10" s="63"/>
      <c r="AX10" s="63"/>
      <c r="AY10" s="63"/>
      <c r="AZ10" s="63"/>
      <c r="BA10" s="63"/>
      <c r="BB10" s="63">
        <f>データ!W6</f>
        <v>2414.0700000000002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63622</v>
      </c>
      <c r="D6" s="31">
        <f t="shared" si="3"/>
        <v>47</v>
      </c>
      <c r="E6" s="31">
        <f t="shared" si="3"/>
        <v>17</v>
      </c>
      <c r="F6" s="31">
        <f t="shared" si="3"/>
        <v>1</v>
      </c>
      <c r="G6" s="31">
        <f t="shared" si="3"/>
        <v>0</v>
      </c>
      <c r="H6" s="31" t="str">
        <f t="shared" si="3"/>
        <v>山形県　最上町</v>
      </c>
      <c r="I6" s="31" t="str">
        <f t="shared" si="3"/>
        <v>法非適用</v>
      </c>
      <c r="J6" s="31" t="str">
        <f t="shared" si="3"/>
        <v>下水道事業</v>
      </c>
      <c r="K6" s="31" t="str">
        <f t="shared" si="3"/>
        <v>公共下水道</v>
      </c>
      <c r="L6" s="31" t="str">
        <f t="shared" si="3"/>
        <v>Cd3</v>
      </c>
      <c r="M6" s="32" t="str">
        <f t="shared" si="3"/>
        <v>-</v>
      </c>
      <c r="N6" s="32" t="str">
        <f t="shared" si="3"/>
        <v>該当数値なし</v>
      </c>
      <c r="O6" s="32">
        <f t="shared" si="3"/>
        <v>34.61</v>
      </c>
      <c r="P6" s="32">
        <f t="shared" si="3"/>
        <v>83.28</v>
      </c>
      <c r="Q6" s="32">
        <f t="shared" si="3"/>
        <v>2900</v>
      </c>
      <c r="R6" s="32">
        <f t="shared" si="3"/>
        <v>9454</v>
      </c>
      <c r="S6" s="32">
        <f t="shared" si="3"/>
        <v>330.37</v>
      </c>
      <c r="T6" s="32">
        <f t="shared" si="3"/>
        <v>28.62</v>
      </c>
      <c r="U6" s="32">
        <f t="shared" si="3"/>
        <v>3259</v>
      </c>
      <c r="V6" s="32">
        <f t="shared" si="3"/>
        <v>1.35</v>
      </c>
      <c r="W6" s="32">
        <f t="shared" si="3"/>
        <v>2414.0700000000002</v>
      </c>
      <c r="X6" s="33">
        <f>IF(X7="",NA(),X7)</f>
        <v>55.57</v>
      </c>
      <c r="Y6" s="33">
        <f t="shared" ref="Y6:AG6" si="4">IF(Y7="",NA(),Y7)</f>
        <v>55.41</v>
      </c>
      <c r="Z6" s="33">
        <f t="shared" si="4"/>
        <v>70</v>
      </c>
      <c r="AA6" s="33">
        <f t="shared" si="4"/>
        <v>66.91</v>
      </c>
      <c r="AB6" s="33">
        <f t="shared" si="4"/>
        <v>77.36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1882.66</v>
      </c>
      <c r="BK6" s="33">
        <f t="shared" si="7"/>
        <v>1749.66</v>
      </c>
      <c r="BL6" s="33">
        <f t="shared" si="7"/>
        <v>1791.46</v>
      </c>
      <c r="BM6" s="33">
        <f t="shared" si="7"/>
        <v>1826.49</v>
      </c>
      <c r="BN6" s="33">
        <f t="shared" si="7"/>
        <v>1696.96</v>
      </c>
      <c r="BO6" s="32" t="str">
        <f>IF(BO7="","",IF(BO7="-","【-】","【"&amp;SUBSTITUTE(TEXT(BO7,"#,##0.00"),"-","△")&amp;"】"))</f>
        <v>【776.35】</v>
      </c>
      <c r="BP6" s="33">
        <f>IF(BP7="",NA(),BP7)</f>
        <v>75.95</v>
      </c>
      <c r="BQ6" s="33">
        <f t="shared" ref="BQ6:BY6" si="8">IF(BQ7="",NA(),BQ7)</f>
        <v>66.78</v>
      </c>
      <c r="BR6" s="33">
        <f t="shared" si="8"/>
        <v>59.45</v>
      </c>
      <c r="BS6" s="33">
        <f t="shared" si="8"/>
        <v>56.09</v>
      </c>
      <c r="BT6" s="33">
        <f t="shared" si="8"/>
        <v>59.6</v>
      </c>
      <c r="BU6" s="33">
        <f t="shared" si="8"/>
        <v>54.67</v>
      </c>
      <c r="BV6" s="33">
        <f t="shared" si="8"/>
        <v>54.46</v>
      </c>
      <c r="BW6" s="33">
        <f t="shared" si="8"/>
        <v>51.28</v>
      </c>
      <c r="BX6" s="33">
        <f t="shared" si="8"/>
        <v>48</v>
      </c>
      <c r="BY6" s="33">
        <f t="shared" si="8"/>
        <v>47.23</v>
      </c>
      <c r="BZ6" s="32" t="str">
        <f>IF(BZ7="","",IF(BZ7="-","【-】","【"&amp;SUBSTITUTE(TEXT(BZ7,"#,##0.00"),"-","△")&amp;"】"))</f>
        <v>【96.57】</v>
      </c>
      <c r="CA6" s="33">
        <f>IF(CA7="",NA(),CA7)</f>
        <v>187.35</v>
      </c>
      <c r="CB6" s="33">
        <f t="shared" ref="CB6:CJ6" si="9">IF(CB7="",NA(),CB7)</f>
        <v>226.6</v>
      </c>
      <c r="CC6" s="33">
        <f t="shared" si="9"/>
        <v>241.33</v>
      </c>
      <c r="CD6" s="33">
        <f t="shared" si="9"/>
        <v>256.47000000000003</v>
      </c>
      <c r="CE6" s="33">
        <f t="shared" si="9"/>
        <v>244.45</v>
      </c>
      <c r="CF6" s="33">
        <f t="shared" si="9"/>
        <v>290.26</v>
      </c>
      <c r="CG6" s="33">
        <f t="shared" si="9"/>
        <v>293.08999999999997</v>
      </c>
      <c r="CH6" s="33">
        <f t="shared" si="9"/>
        <v>311.81</v>
      </c>
      <c r="CI6" s="33">
        <f t="shared" si="9"/>
        <v>334.37</v>
      </c>
      <c r="CJ6" s="33">
        <f t="shared" si="9"/>
        <v>351.41</v>
      </c>
      <c r="CK6" s="32" t="str">
        <f>IF(CK7="","",IF(CK7="-","【-】","【"&amp;SUBSTITUTE(TEXT(CK7,"#,##0.00"),"-","△")&amp;"】"))</f>
        <v>【142.28】</v>
      </c>
      <c r="CL6" s="33">
        <f>IF(CL7="",NA(),CL7)</f>
        <v>51.53</v>
      </c>
      <c r="CM6" s="33">
        <f t="shared" ref="CM6:CU6" si="10">IF(CM7="",NA(),CM7)</f>
        <v>49.47</v>
      </c>
      <c r="CN6" s="33">
        <f t="shared" si="10"/>
        <v>49.18</v>
      </c>
      <c r="CO6" s="33">
        <f t="shared" si="10"/>
        <v>46.71</v>
      </c>
      <c r="CP6" s="33">
        <f t="shared" si="10"/>
        <v>45.76</v>
      </c>
      <c r="CQ6" s="33">
        <f t="shared" si="10"/>
        <v>39.770000000000003</v>
      </c>
      <c r="CR6" s="33">
        <f t="shared" si="10"/>
        <v>38.950000000000003</v>
      </c>
      <c r="CS6" s="33">
        <f t="shared" si="10"/>
        <v>41.95</v>
      </c>
      <c r="CT6" s="33">
        <f t="shared" si="10"/>
        <v>40.71</v>
      </c>
      <c r="CU6" s="33">
        <f t="shared" si="10"/>
        <v>43.53</v>
      </c>
      <c r="CV6" s="32" t="str">
        <f>IF(CV7="","",IF(CV7="-","【-】","【"&amp;SUBSTITUTE(TEXT(CV7,"#,##0.00"),"-","△")&amp;"】"))</f>
        <v>【60.35】</v>
      </c>
      <c r="CW6" s="33">
        <f>IF(CW7="",NA(),CW7)</f>
        <v>70.930000000000007</v>
      </c>
      <c r="CX6" s="33">
        <f t="shared" ref="CX6:DF6" si="11">IF(CX7="",NA(),CX7)</f>
        <v>70.41</v>
      </c>
      <c r="CY6" s="33">
        <f t="shared" si="11"/>
        <v>72.97</v>
      </c>
      <c r="CZ6" s="33">
        <f t="shared" si="11"/>
        <v>74.55</v>
      </c>
      <c r="DA6" s="33">
        <f t="shared" si="11"/>
        <v>76.34</v>
      </c>
      <c r="DB6" s="33">
        <f t="shared" si="11"/>
        <v>65.66</v>
      </c>
      <c r="DC6" s="33">
        <f t="shared" si="11"/>
        <v>65.599999999999994</v>
      </c>
      <c r="DD6" s="33">
        <f t="shared" si="11"/>
        <v>64.459999999999994</v>
      </c>
      <c r="DE6" s="33">
        <f t="shared" si="11"/>
        <v>63.45</v>
      </c>
      <c r="DF6" s="33">
        <f t="shared" si="11"/>
        <v>64.14</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0.14000000000000001</v>
      </c>
      <c r="EJ6" s="33">
        <f t="shared" si="14"/>
        <v>0.18</v>
      </c>
      <c r="EK6" s="33">
        <f t="shared" si="14"/>
        <v>0.14000000000000001</v>
      </c>
      <c r="EL6" s="32">
        <f t="shared" si="14"/>
        <v>0</v>
      </c>
      <c r="EM6" s="33">
        <f t="shared" si="14"/>
        <v>0.17</v>
      </c>
      <c r="EN6" s="32" t="str">
        <f>IF(EN7="","",IF(EN7="-","【-】","【"&amp;SUBSTITUTE(TEXT(EN7,"#,##0.00"),"-","△")&amp;"】"))</f>
        <v>【0.17】</v>
      </c>
    </row>
    <row r="7" spans="1:144" s="34" customFormat="1">
      <c r="A7" s="26"/>
      <c r="B7" s="35">
        <v>2014</v>
      </c>
      <c r="C7" s="35">
        <v>63622</v>
      </c>
      <c r="D7" s="35">
        <v>47</v>
      </c>
      <c r="E7" s="35">
        <v>17</v>
      </c>
      <c r="F7" s="35">
        <v>1</v>
      </c>
      <c r="G7" s="35">
        <v>0</v>
      </c>
      <c r="H7" s="35" t="s">
        <v>96</v>
      </c>
      <c r="I7" s="35" t="s">
        <v>97</v>
      </c>
      <c r="J7" s="35" t="s">
        <v>98</v>
      </c>
      <c r="K7" s="35" t="s">
        <v>99</v>
      </c>
      <c r="L7" s="35" t="s">
        <v>100</v>
      </c>
      <c r="M7" s="36" t="s">
        <v>101</v>
      </c>
      <c r="N7" s="36" t="s">
        <v>102</v>
      </c>
      <c r="O7" s="36">
        <v>34.61</v>
      </c>
      <c r="P7" s="36">
        <v>83.28</v>
      </c>
      <c r="Q7" s="36">
        <v>2900</v>
      </c>
      <c r="R7" s="36">
        <v>9454</v>
      </c>
      <c r="S7" s="36">
        <v>330.37</v>
      </c>
      <c r="T7" s="36">
        <v>28.62</v>
      </c>
      <c r="U7" s="36">
        <v>3259</v>
      </c>
      <c r="V7" s="36">
        <v>1.35</v>
      </c>
      <c r="W7" s="36">
        <v>2414.0700000000002</v>
      </c>
      <c r="X7" s="36">
        <v>55.57</v>
      </c>
      <c r="Y7" s="36">
        <v>55.41</v>
      </c>
      <c r="Z7" s="36">
        <v>70</v>
      </c>
      <c r="AA7" s="36">
        <v>66.91</v>
      </c>
      <c r="AB7" s="36">
        <v>77.36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1882.66</v>
      </c>
      <c r="BK7" s="36">
        <v>1749.66</v>
      </c>
      <c r="BL7" s="36">
        <v>1791.46</v>
      </c>
      <c r="BM7" s="36">
        <v>1826.49</v>
      </c>
      <c r="BN7" s="36">
        <v>1696.96</v>
      </c>
      <c r="BO7" s="36">
        <v>776.35</v>
      </c>
      <c r="BP7" s="36">
        <v>75.95</v>
      </c>
      <c r="BQ7" s="36">
        <v>66.78</v>
      </c>
      <c r="BR7" s="36">
        <v>59.45</v>
      </c>
      <c r="BS7" s="36">
        <v>56.09</v>
      </c>
      <c r="BT7" s="36">
        <v>59.6</v>
      </c>
      <c r="BU7" s="36">
        <v>54.67</v>
      </c>
      <c r="BV7" s="36">
        <v>54.46</v>
      </c>
      <c r="BW7" s="36">
        <v>51.28</v>
      </c>
      <c r="BX7" s="36">
        <v>48</v>
      </c>
      <c r="BY7" s="36">
        <v>47.23</v>
      </c>
      <c r="BZ7" s="36">
        <v>96.57</v>
      </c>
      <c r="CA7" s="36">
        <v>187.35</v>
      </c>
      <c r="CB7" s="36">
        <v>226.6</v>
      </c>
      <c r="CC7" s="36">
        <v>241.33</v>
      </c>
      <c r="CD7" s="36">
        <v>256.47000000000003</v>
      </c>
      <c r="CE7" s="36">
        <v>244.45</v>
      </c>
      <c r="CF7" s="36">
        <v>290.26</v>
      </c>
      <c r="CG7" s="36">
        <v>293.08999999999997</v>
      </c>
      <c r="CH7" s="36">
        <v>311.81</v>
      </c>
      <c r="CI7" s="36">
        <v>334.37</v>
      </c>
      <c r="CJ7" s="36">
        <v>351.41</v>
      </c>
      <c r="CK7" s="36">
        <v>142.28</v>
      </c>
      <c r="CL7" s="36">
        <v>51.53</v>
      </c>
      <c r="CM7" s="36">
        <v>49.47</v>
      </c>
      <c r="CN7" s="36">
        <v>49.18</v>
      </c>
      <c r="CO7" s="36">
        <v>46.71</v>
      </c>
      <c r="CP7" s="36">
        <v>45.76</v>
      </c>
      <c r="CQ7" s="36">
        <v>39.770000000000003</v>
      </c>
      <c r="CR7" s="36">
        <v>38.950000000000003</v>
      </c>
      <c r="CS7" s="36">
        <v>41.95</v>
      </c>
      <c r="CT7" s="36">
        <v>40.71</v>
      </c>
      <c r="CU7" s="36">
        <v>43.53</v>
      </c>
      <c r="CV7" s="36">
        <v>60.35</v>
      </c>
      <c r="CW7" s="36">
        <v>70.930000000000007</v>
      </c>
      <c r="CX7" s="36">
        <v>70.41</v>
      </c>
      <c r="CY7" s="36">
        <v>72.97</v>
      </c>
      <c r="CZ7" s="36">
        <v>74.55</v>
      </c>
      <c r="DA7" s="36">
        <v>76.34</v>
      </c>
      <c r="DB7" s="36">
        <v>65.66</v>
      </c>
      <c r="DC7" s="36">
        <v>65.599999999999994</v>
      </c>
      <c r="DD7" s="36">
        <v>64.459999999999994</v>
      </c>
      <c r="DE7" s="36">
        <v>63.45</v>
      </c>
      <c r="DF7" s="36">
        <v>64.14</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0.14000000000000001</v>
      </c>
      <c r="EJ7" s="36">
        <v>0.18</v>
      </c>
      <c r="EK7" s="36">
        <v>0.14000000000000001</v>
      </c>
      <c r="EL7" s="36">
        <v>0</v>
      </c>
      <c r="EM7" s="36">
        <v>0.17</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cp:lastPrinted>2016-02-16T01:05:28Z</cp:lastPrinted>
  <dcterms:created xsi:type="dcterms:W3CDTF">2016-02-03T08:47:45Z</dcterms:created>
  <dcterms:modified xsi:type="dcterms:W3CDTF">2016-02-16T01:12:22Z</dcterms:modified>
  <cp:category/>
</cp:coreProperties>
</file>