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90" windowWidth="14940" windowHeight="784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AD10" i="4" s="1"/>
  <c r="P6" i="5"/>
  <c r="W10" i="4" s="1"/>
  <c r="O6" i="5"/>
  <c r="P10" i="4" s="1"/>
  <c r="N6" i="5"/>
  <c r="M6" i="5"/>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B10"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<sst xmlns="http://schemas.openxmlformats.org/spreadsheetml/2006/main" count="221" uniqueCount="111">
  <si>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</si>
  <si>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</si>
  <si>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</si>
  <si>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</si>
  <si>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</si>
  <si>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</si>
  <si>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</si>
  <si>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</si>
  <si>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</si>
  <si>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</si>
  <si>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</si>
  <si>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</si>
  <si>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</si>
  <si>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</si>
  <si>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</si>
  <si>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</si>
  <si>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</si>
  <si>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</si>
  <si>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</si>
  <si>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</si>
  <si>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</si>
  <si>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</si>
  <si>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</si>
  <si>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</si>
  <si>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</si>
  <si>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</si>
  <si>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</si>
  <si>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</si>
  <si>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</si>
  <si>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</si>
  <si>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</si>
  <si>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</si>
  <si>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</si>
  <si>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</si>
  <si>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</si>
  <si>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</si>
  <si>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</si>
  <si>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</si>
  <si>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</si>
  <si>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</si>
  <si>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</si>
  <si>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</si>
  <si>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</si>
  <si>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</si>
  <si>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</si>
  <si>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</si>
  <si>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</si>
  <si>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</si>
  <si>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</si>
  <si>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</si>
  <si>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</si>
  <si>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</si>
  <si>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</si>
  <si>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</si>
  <si>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</si>
  <si>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</si>
  <si>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</si>
  <si>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</si>
  <si>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</si>
  <si>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</si>
  <si>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</si>
  <si>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</si>
  <si>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</si>
  <si>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</si>
  <si>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</si>
  <si>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</si>
  <si>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</si>
  <si>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</si>
  <si>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</si>
  <si>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</si>
  <si>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</si>
  <si>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</si>
  <si>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</si>
  <si>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</si>
  <si>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</si>
  <si>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</si>
  <si>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</si>
  <si>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</si>
  <si>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</si>
  <si>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</si>
  <si>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</si>
  <si>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</si>
  <si>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</si>
  <si>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</si>
  <si>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</si>
  <si>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</si>
  <si>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</si>
  <si>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</si>
  <si>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</si>
  <si>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</si>
  <si>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</si>
  <si>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</si>
  <si>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</si>
  <si>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</si>
  <si>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</si>
  <si>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</si>
  <si>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舟形町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</si>
  <si>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</si>
  <si>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</si>
  <si>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</si>
  <si>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</si>
  <si>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</si>
  <si>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</si>
  <si>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</si>
  <si>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</si>
  <si>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</si>
  <si>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</si>
  <si>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</si>
  <si>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5施設中3施設の設備の老朽化が特に激しく、故障したものについては順次、修繕や入れ替えをしているが、既存のものと同製品がないため、付随する設備の改修も必要になり、費用的な面で保留になっているものもある。
　人口の減少も著しいことから、改修する際は、既存のものと同じではなく、設備等の規模の見直しも必要である。
　大規模な改修が必要なものは、長寿命化計画を策定して対策を講じる予定である。
</t>
    <rPh sb="2" eb="4">
      <t>シセツ</t>
    </rPh>
    <rPh sb="4" eb="5">
      <t>チュウ</t>
    </rPh>
    <rPh sb="6" eb="8">
      <t>シセツ</t>
    </rPh>
    <rPh sb="9" eb="11">
      <t>セツビ</t>
    </rPh>
    <rPh sb="12" eb="15">
      <t>ロウキュウカ</t>
    </rPh>
    <rPh sb="16" eb="17">
      <t>トク</t>
    </rPh>
    <rPh sb="18" eb="19">
      <t>ハゲ</t>
    </rPh>
    <rPh sb="22" eb="24">
      <t>コショウ</t>
    </rPh>
    <rPh sb="33" eb="35">
      <t>ジュンジ</t>
    </rPh>
    <rPh sb="36" eb="38">
      <t>シュウゼン</t>
    </rPh>
    <rPh sb="39" eb="40">
      <t>イ</t>
    </rPh>
    <rPh sb="41" eb="42">
      <t>カ</t>
    </rPh>
    <rPh sb="50" eb="52">
      <t>キゾン</t>
    </rPh>
    <rPh sb="65" eb="67">
      <t>フズイ</t>
    </rPh>
    <rPh sb="69" eb="71">
      <t>セツビ</t>
    </rPh>
    <rPh sb="72" eb="74">
      <t>カイシュウ</t>
    </rPh>
    <rPh sb="75" eb="77">
      <t>ヒツヨウ</t>
    </rPh>
    <rPh sb="81" eb="84">
      <t>ヒヨウテキ</t>
    </rPh>
    <rPh sb="85" eb="86">
      <t>メン</t>
    </rPh>
    <rPh sb="87" eb="89">
      <t>ホリュウ</t>
    </rPh>
    <rPh sb="103" eb="105">
      <t>ジンコウ</t>
    </rPh>
    <rPh sb="106" eb="108">
      <t>ゲンショウ</t>
    </rPh>
    <rPh sb="109" eb="110">
      <t>イチジル</t>
    </rPh>
    <rPh sb="117" eb="119">
      <t>カイシュウ</t>
    </rPh>
    <rPh sb="121" eb="122">
      <t>サイ</t>
    </rPh>
    <rPh sb="124" eb="126">
      <t>キゾン</t>
    </rPh>
    <rPh sb="130" eb="131">
      <t>オナ</t>
    </rPh>
    <rPh sb="137" eb="139">
      <t>セツビ</t>
    </rPh>
    <rPh sb="139" eb="140">
      <t>トウ</t>
    </rPh>
    <rPh sb="141" eb="143">
      <t>キボ</t>
    </rPh>
    <rPh sb="144" eb="146">
      <t>ミナオ</t>
    </rPh>
    <rPh sb="148" eb="150">
      <t>ヒツヨウ</t>
    </rPh>
    <rPh sb="156" eb="159">
      <t>ダイキボ</t>
    </rPh>
    <rPh sb="160" eb="162">
      <t>カイシュウ</t>
    </rPh>
    <rPh sb="163" eb="165">
      <t>ヒツヨウ</t>
    </rPh>
    <rPh sb="170" eb="171">
      <t>チョウ</t>
    </rPh>
    <rPh sb="171" eb="174">
      <t>ジュミョウカ</t>
    </rPh>
    <rPh sb="174" eb="176">
      <t>ケイカク</t>
    </rPh>
    <rPh sb="177" eb="179">
      <t>サクテイ</t>
    </rPh>
    <rPh sb="181" eb="183">
      <t>タイサク</t>
    </rPh>
    <rPh sb="184" eb="185">
      <t>コウ</t>
    </rPh>
    <rPh sb="187" eb="189">
      <t>ヨテイ</t>
    </rPh>
    <phoneticPr fontId="4"/>
  </si>
  <si>
    <t xml:space="preserve">　加入率は年々増加傾向にあるにもかかわらず、人口減少率が高いために施設利用率が減少傾向にある。
　また、回収率は平均をわずかに上回ってはいるが、人口減少が顕著なため、接続率が上昇しても収益的収支比率は下がる一方になる可能性があるため、料金改定により調整を図る必要性がある。
　また施設、設備の老朽化に伴い、大規模な改修が必要となるため、起債を含めた事業費の増分を経費抑えて調整していく。
</t>
    <rPh sb="1" eb="3">
      <t>カニュウ</t>
    </rPh>
    <rPh sb="3" eb="4">
      <t>リツ</t>
    </rPh>
    <rPh sb="5" eb="7">
      <t>ネンネン</t>
    </rPh>
    <rPh sb="7" eb="9">
      <t>ゾウカ</t>
    </rPh>
    <rPh sb="9" eb="11">
      <t>ケイコウ</t>
    </rPh>
    <rPh sb="22" eb="24">
      <t>ジンコウ</t>
    </rPh>
    <rPh sb="24" eb="26">
      <t>ゲンショウ</t>
    </rPh>
    <rPh sb="26" eb="27">
      <t>リツ</t>
    </rPh>
    <rPh sb="28" eb="29">
      <t>タカ</t>
    </rPh>
    <rPh sb="33" eb="35">
      <t>シセツ</t>
    </rPh>
    <rPh sb="35" eb="38">
      <t>リヨウリツ</t>
    </rPh>
    <rPh sb="39" eb="41">
      <t>ゲンショウ</t>
    </rPh>
    <rPh sb="41" eb="43">
      <t>ケイコウ</t>
    </rPh>
    <rPh sb="52" eb="54">
      <t>カイシュウ</t>
    </rPh>
    <rPh sb="54" eb="55">
      <t>リツ</t>
    </rPh>
    <rPh sb="56" eb="58">
      <t>ヘイキン</t>
    </rPh>
    <rPh sb="63" eb="65">
      <t>ウワマワ</t>
    </rPh>
    <rPh sb="72" eb="74">
      <t>ジンコウ</t>
    </rPh>
    <rPh sb="74" eb="76">
      <t>ゲンショウ</t>
    </rPh>
    <rPh sb="77" eb="79">
      <t>ケンチョ</t>
    </rPh>
    <rPh sb="83" eb="85">
      <t>セツゾク</t>
    </rPh>
    <rPh sb="85" eb="86">
      <t>リツ</t>
    </rPh>
    <rPh sb="87" eb="89">
      <t>ジョウショウ</t>
    </rPh>
    <rPh sb="92" eb="94">
      <t>シュウエキ</t>
    </rPh>
    <rPh sb="94" eb="95">
      <t>テキ</t>
    </rPh>
    <rPh sb="95" eb="97">
      <t>シュウシ</t>
    </rPh>
    <rPh sb="97" eb="99">
      <t>ヒリツ</t>
    </rPh>
    <rPh sb="100" eb="101">
      <t>サ</t>
    </rPh>
    <rPh sb="103" eb="105">
      <t>イッポウ</t>
    </rPh>
    <rPh sb="108" eb="111">
      <t>カノウセイ</t>
    </rPh>
    <rPh sb="117" eb="119">
      <t>リョウキン</t>
    </rPh>
    <rPh sb="119" eb="121">
      <t>カイテイ</t>
    </rPh>
    <rPh sb="124" eb="126">
      <t>チョウセイ</t>
    </rPh>
    <rPh sb="127" eb="128">
      <t>ハカ</t>
    </rPh>
    <rPh sb="129" eb="132">
      <t>ヒツヨウセイ</t>
    </rPh>
    <rPh sb="140" eb="142">
      <t>シセツ</t>
    </rPh>
    <rPh sb="143" eb="145">
      <t>セツビ</t>
    </rPh>
    <rPh sb="146" eb="149">
      <t>ロウキュウカ</t>
    </rPh>
    <rPh sb="150" eb="151">
      <t>トモナ</t>
    </rPh>
    <rPh sb="153" eb="156">
      <t>ダイキボ</t>
    </rPh>
    <rPh sb="157" eb="159">
      <t>カイシュウ</t>
    </rPh>
    <rPh sb="160" eb="162">
      <t>ヒツヨウ</t>
    </rPh>
    <rPh sb="168" eb="170">
      <t>キサイ</t>
    </rPh>
    <rPh sb="171" eb="172">
      <t>フク</t>
    </rPh>
    <rPh sb="174" eb="176">
      <t>ジギョウ</t>
    </rPh>
    <rPh sb="176" eb="177">
      <t>ヒ</t>
    </rPh>
    <rPh sb="178" eb="179">
      <t>ゾウ</t>
    </rPh>
    <rPh sb="179" eb="180">
      <t>ブン</t>
    </rPh>
    <rPh sb="181" eb="183">
      <t>ケイヒ</t>
    </rPh>
    <rPh sb="183" eb="184">
      <t>オサ</t>
    </rPh>
    <rPh sb="186" eb="188">
      <t>チョウセイ</t>
    </rPh>
    <phoneticPr fontId="4"/>
  </si>
  <si>
    <t>　収益的収支比率については、農業集落排水接続率は年々増加しているが加入率を上回る勢いで人口減少しており料金収入が年々減少してきているため、維持管理費の削減に努めると共に料金改定により対応していきたい。
　企業債残高対事業規模比率については、計画分の事業が完了しているため、新規の起債もなく平均値をかなり下回っているが、施設や管渠の老朽化に伴い今後大規模な改修等で事業量が増え比率も上昇すると思われる。起債の借り入れも出てくる可能性があるため、料金改定等により調整していく必要がある。
　経費回収率については、現状平均以上ではあるが、維持、管理経費を削減して回収率を上げていきたい。
　汚水処理原価は平均よりも下回っているが、管理費の節約に努めると共に、継続的に接続を呼び掛けて汚水処理原価が上がらないよう対応していきたい。
　施設利用率は平均を上回っているが、接続率増加分以上に人口減少により利用率が低下してきている。
　水洗化率は平均を大きく上回っているが、接続数が頭打ちになってきている。今後も継続的に接続を呼び掛けて水洗化率を伸ばす必要がある。</t>
    <rPh sb="4" eb="6">
      <t>シュウシ</t>
    </rPh>
    <rPh sb="6" eb="8">
      <t>ヒリツ</t>
    </rPh>
    <rPh sb="14" eb="16">
      <t>ノウギョウ</t>
    </rPh>
    <rPh sb="16" eb="18">
      <t>シュウラク</t>
    </rPh>
    <rPh sb="18" eb="20">
      <t>ハイスイ</t>
    </rPh>
    <rPh sb="20" eb="22">
      <t>セツゾク</t>
    </rPh>
    <rPh sb="22" eb="23">
      <t>リツ</t>
    </rPh>
    <rPh sb="24" eb="26">
      <t>ネンネン</t>
    </rPh>
    <rPh sb="26" eb="28">
      <t>ゾウカ</t>
    </rPh>
    <rPh sb="33" eb="35">
      <t>カニュウ</t>
    </rPh>
    <rPh sb="35" eb="36">
      <t>リツ</t>
    </rPh>
    <rPh sb="37" eb="39">
      <t>ウワマワ</t>
    </rPh>
    <rPh sb="40" eb="41">
      <t>イキオ</t>
    </rPh>
    <rPh sb="43" eb="45">
      <t>ジンコウ</t>
    </rPh>
    <rPh sb="45" eb="47">
      <t>ゲンショウ</t>
    </rPh>
    <rPh sb="58" eb="60">
      <t>ゲンショウ</t>
    </rPh>
    <rPh sb="69" eb="71">
      <t>イジ</t>
    </rPh>
    <rPh sb="71" eb="73">
      <t>カンリ</t>
    </rPh>
    <rPh sb="73" eb="74">
      <t>ヒ</t>
    </rPh>
    <rPh sb="75" eb="77">
      <t>サクゲン</t>
    </rPh>
    <rPh sb="78" eb="79">
      <t>ツト</t>
    </rPh>
    <rPh sb="82" eb="83">
      <t>トモ</t>
    </rPh>
    <rPh sb="84" eb="86">
      <t>リョウキン</t>
    </rPh>
    <rPh sb="86" eb="88">
      <t>カイテイ</t>
    </rPh>
    <rPh sb="91" eb="93">
      <t>タイオウ</t>
    </rPh>
    <rPh sb="102" eb="104">
      <t>キギョウ</t>
    </rPh>
    <rPh sb="104" eb="105">
      <t>サイ</t>
    </rPh>
    <rPh sb="105" eb="107">
      <t>ザンダカ</t>
    </rPh>
    <rPh sb="107" eb="108">
      <t>タイ</t>
    </rPh>
    <rPh sb="108" eb="110">
      <t>ジギョウ</t>
    </rPh>
    <rPh sb="110" eb="112">
      <t>キボ</t>
    </rPh>
    <rPh sb="112" eb="114">
      <t>ヒリツ</t>
    </rPh>
    <rPh sb="120" eb="122">
      <t>ケイカク</t>
    </rPh>
    <rPh sb="122" eb="123">
      <t>ブン</t>
    </rPh>
    <rPh sb="124" eb="126">
      <t>ジギョウ</t>
    </rPh>
    <rPh sb="127" eb="129">
      <t>カンリョウ</t>
    </rPh>
    <rPh sb="136" eb="138">
      <t>シンキ</t>
    </rPh>
    <rPh sb="139" eb="141">
      <t>キサイ</t>
    </rPh>
    <rPh sb="144" eb="147">
      <t>ヘイキンチ</t>
    </rPh>
    <rPh sb="151" eb="153">
      <t>シタマワ</t>
    </rPh>
    <rPh sb="159" eb="161">
      <t>シセツ</t>
    </rPh>
    <rPh sb="162" eb="164">
      <t>カンキョ</t>
    </rPh>
    <rPh sb="165" eb="168">
      <t>ロウキュウカ</t>
    </rPh>
    <rPh sb="169" eb="170">
      <t>トモナ</t>
    </rPh>
    <rPh sb="171" eb="173">
      <t>コンゴ</t>
    </rPh>
    <rPh sb="173" eb="176">
      <t>ダイキボ</t>
    </rPh>
    <rPh sb="177" eb="179">
      <t>カイシュウ</t>
    </rPh>
    <rPh sb="179" eb="180">
      <t>トウ</t>
    </rPh>
    <rPh sb="181" eb="184">
      <t>ジギョウリョウ</t>
    </rPh>
    <rPh sb="185" eb="186">
      <t>フ</t>
    </rPh>
    <rPh sb="187" eb="189">
      <t>ヒリツ</t>
    </rPh>
    <rPh sb="190" eb="192">
      <t>ジョウショウ</t>
    </rPh>
    <rPh sb="195" eb="196">
      <t>オモ</t>
    </rPh>
    <rPh sb="200" eb="202">
      <t>キサイ</t>
    </rPh>
    <rPh sb="203" eb="204">
      <t>カ</t>
    </rPh>
    <rPh sb="205" eb="206">
      <t>イ</t>
    </rPh>
    <rPh sb="208" eb="209">
      <t>デ</t>
    </rPh>
    <rPh sb="212" eb="215">
      <t>カノウセイ</t>
    </rPh>
    <rPh sb="221" eb="223">
      <t>リョウキン</t>
    </rPh>
    <rPh sb="223" eb="225">
      <t>カイテイ</t>
    </rPh>
    <rPh sb="225" eb="226">
      <t>トウ</t>
    </rPh>
    <rPh sb="229" eb="231">
      <t>チョウセイ</t>
    </rPh>
    <rPh sb="235" eb="237">
      <t>ヒツヨウ</t>
    </rPh>
    <rPh sb="243" eb="245">
      <t>ケイヒ</t>
    </rPh>
    <rPh sb="245" eb="247">
      <t>カイシュウ</t>
    </rPh>
    <rPh sb="247" eb="248">
      <t>リツ</t>
    </rPh>
    <rPh sb="254" eb="256">
      <t>ゲンジョウ</t>
    </rPh>
    <rPh sb="256" eb="258">
      <t>ヘイキン</t>
    </rPh>
    <rPh sb="258" eb="260">
      <t>イジョウ</t>
    </rPh>
    <rPh sb="266" eb="268">
      <t>イジ</t>
    </rPh>
    <rPh sb="269" eb="271">
      <t>カンリ</t>
    </rPh>
    <rPh sb="271" eb="273">
      <t>ケイヒ</t>
    </rPh>
    <rPh sb="274" eb="276">
      <t>サクゲン</t>
    </rPh>
    <rPh sb="278" eb="280">
      <t>カイシュウ</t>
    </rPh>
    <rPh sb="280" eb="281">
      <t>リツ</t>
    </rPh>
    <rPh sb="282" eb="283">
      <t>ア</t>
    </rPh>
    <rPh sb="292" eb="294">
      <t>オスイ</t>
    </rPh>
    <rPh sb="294" eb="296">
      <t>ショリ</t>
    </rPh>
    <rPh sb="296" eb="298">
      <t>ゲンカ</t>
    </rPh>
    <rPh sb="299" eb="301">
      <t>ヘイキン</t>
    </rPh>
    <rPh sb="304" eb="306">
      <t>シタマワ</t>
    </rPh>
    <rPh sb="312" eb="314">
      <t>カンリ</t>
    </rPh>
    <rPh sb="314" eb="315">
      <t>ヒ</t>
    </rPh>
    <rPh sb="316" eb="318">
      <t>セツヤク</t>
    </rPh>
    <rPh sb="319" eb="320">
      <t>ツト</t>
    </rPh>
    <rPh sb="323" eb="324">
      <t>トモ</t>
    </rPh>
    <rPh sb="345" eb="346">
      <t>ア</t>
    </rPh>
    <rPh sb="352" eb="354">
      <t>タイオウ</t>
    </rPh>
    <rPh sb="363" eb="365">
      <t>シセツ</t>
    </rPh>
    <rPh sb="365" eb="367">
      <t>リヨウ</t>
    </rPh>
    <rPh sb="367" eb="368">
      <t>リツ</t>
    </rPh>
    <rPh sb="369" eb="371">
      <t>ヘイキン</t>
    </rPh>
    <rPh sb="372" eb="374">
      <t>ウワマワ</t>
    </rPh>
    <rPh sb="380" eb="382">
      <t>セツゾク</t>
    </rPh>
    <rPh sb="382" eb="383">
      <t>リツ</t>
    </rPh>
    <rPh sb="383" eb="385">
      <t>ゾウカ</t>
    </rPh>
    <rPh sb="385" eb="386">
      <t>ブン</t>
    </rPh>
    <rPh sb="386" eb="388">
      <t>イジョウ</t>
    </rPh>
    <rPh sb="389" eb="391">
      <t>ジンコウ</t>
    </rPh>
    <rPh sb="391" eb="393">
      <t>ゲンショウ</t>
    </rPh>
    <rPh sb="396" eb="399">
      <t>リヨウリツ</t>
    </rPh>
    <rPh sb="400" eb="402">
      <t>テイカ</t>
    </rPh>
    <rPh sb="411" eb="414">
      <t>スイセンカ</t>
    </rPh>
    <rPh sb="414" eb="415">
      <t>リツ</t>
    </rPh>
    <rPh sb="416" eb="418">
      <t>ヘイキン</t>
    </rPh>
    <rPh sb="419" eb="420">
      <t>オオ</t>
    </rPh>
    <rPh sb="422" eb="424">
      <t>ウワマワ</t>
    </rPh>
    <rPh sb="430" eb="432">
      <t>セツゾク</t>
    </rPh>
    <rPh sb="432" eb="433">
      <t>スウ</t>
    </rPh>
    <rPh sb="434" eb="436">
      <t>アタマウ</t>
    </rPh>
    <rPh sb="446" eb="448">
      <t>コンゴ</t>
    </rPh>
    <rPh sb="449" eb="452">
      <t>ケイゾクテキ</t>
    </rPh>
    <rPh sb="453" eb="455">
      <t>セツゾク</t>
    </rPh>
    <rPh sb="456" eb="457">
      <t>ヨ</t>
    </rPh>
    <rPh sb="458" eb="459">
      <t>カ</t>
    </rPh>
    <rPh sb="461" eb="464">
      <t>スイセンカ</t>
    </rPh>
    <rPh sb="464" eb="465">
      <t>リツ</t>
    </rPh>
    <rPh sb="466" eb="467">
      <t>ノ</t>
    </rPh>
    <rPh sb="469" eb="47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</si>
</sst>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9216384"/>
        <c:axId val="99235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99216384"/>
        <c:axId val="99235328"/>
      </c:lineChart>
      <c:dateAx>
        <c:axId val="99216384"/>
        <c:scaling>
          <c:orientation val="minMax"/>
        </c:scaling>
        <c:delete val="1"/>
        <c:axPos val="b"/>
        <c:numFmt formatCode="ge" sourceLinked="1"/>
        <c:majorTickMark val="none"/>
        <c:minorTickMark val="none"/>
        <c:tickLblPos val="none"/>
        <c:crossAx val="99235328"/>
        <c:crosses val="autoZero"/>
        <c:auto val="1"/>
        <c:lblOffset val="100"/>
        <c:baseTimeUnit val="years"/>
      </c:dateAx>
      <c:valAx>
        <c:axId val="99235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21638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63.93</c:v>
                </c:pt>
                <c:pt idx="1">
                  <c:v>66.25</c:v>
                </c:pt>
                <c:pt idx="2">
                  <c:v>64.09</c:v>
                </c:pt>
                <c:pt idx="3">
                  <c:v>59.98</c:v>
                </c:pt>
                <c:pt idx="4">
                  <c:v>56.66</c:v>
                </c:pt>
              </c:numCache>
            </c:numRef>
          </c:val>
        </c:ser>
        <c:dLbls>
          <c:showLegendKey val="0"/>
          <c:showVal val="0"/>
          <c:showCatName val="0"/>
          <c:showSerName val="0"/>
          <c:showPercent val="0"/>
          <c:showBubbleSize val="0"/>
        </c:dLbls>
        <c:gapWidth val="150"/>
        <c:axId val="161602560"/>
        <c:axId val="161604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161602560"/>
        <c:axId val="161604736"/>
      </c:lineChart>
      <c:dateAx>
        <c:axId val="161602560"/>
        <c:scaling>
          <c:orientation val="minMax"/>
        </c:scaling>
        <c:delete val="1"/>
        <c:axPos val="b"/>
        <c:numFmt formatCode="ge" sourceLinked="1"/>
        <c:majorTickMark val="none"/>
        <c:minorTickMark val="none"/>
        <c:tickLblPos val="none"/>
        <c:crossAx val="161604736"/>
        <c:crosses val="autoZero"/>
        <c:auto val="1"/>
        <c:lblOffset val="100"/>
        <c:baseTimeUnit val="years"/>
      </c:dateAx>
      <c:valAx>
        <c:axId val="161604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1602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83.45</c:v>
                </c:pt>
                <c:pt idx="1">
                  <c:v>84.84</c:v>
                </c:pt>
                <c:pt idx="2">
                  <c:v>86.87</c:v>
                </c:pt>
                <c:pt idx="3">
                  <c:v>87.65</c:v>
                </c:pt>
                <c:pt idx="4">
                  <c:v>88.94</c:v>
                </c:pt>
              </c:numCache>
            </c:numRef>
          </c:val>
        </c:ser>
        <c:dLbls>
          <c:showLegendKey val="0"/>
          <c:showVal val="0"/>
          <c:showCatName val="0"/>
          <c:showSerName val="0"/>
          <c:showPercent val="0"/>
          <c:showBubbleSize val="0"/>
        </c:dLbls>
        <c:gapWidth val="150"/>
        <c:axId val="161684096"/>
        <c:axId val="161710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161684096"/>
        <c:axId val="161710848"/>
      </c:lineChart>
      <c:dateAx>
        <c:axId val="161684096"/>
        <c:scaling>
          <c:orientation val="minMax"/>
        </c:scaling>
        <c:delete val="1"/>
        <c:axPos val="b"/>
        <c:numFmt formatCode="ge" sourceLinked="1"/>
        <c:majorTickMark val="none"/>
        <c:minorTickMark val="none"/>
        <c:tickLblPos val="none"/>
        <c:crossAx val="161710848"/>
        <c:crosses val="autoZero"/>
        <c:auto val="1"/>
        <c:lblOffset val="100"/>
        <c:baseTimeUnit val="years"/>
      </c:dateAx>
      <c:valAx>
        <c:axId val="161710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1684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66.98</c:v>
                </c:pt>
                <c:pt idx="1">
                  <c:v>53.11</c:v>
                </c:pt>
                <c:pt idx="2">
                  <c:v>59.61</c:v>
                </c:pt>
                <c:pt idx="3">
                  <c:v>62.5</c:v>
                </c:pt>
                <c:pt idx="4">
                  <c:v>64.239999999999995</c:v>
                </c:pt>
              </c:numCache>
            </c:numRef>
          </c:val>
        </c:ser>
        <c:dLbls>
          <c:showLegendKey val="0"/>
          <c:showVal val="0"/>
          <c:showCatName val="0"/>
          <c:showSerName val="0"/>
          <c:showPercent val="0"/>
          <c:showBubbleSize val="0"/>
        </c:dLbls>
        <c:gapWidth val="150"/>
        <c:axId val="124989440"/>
        <c:axId val="124991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4989440"/>
        <c:axId val="124991360"/>
      </c:lineChart>
      <c:dateAx>
        <c:axId val="124989440"/>
        <c:scaling>
          <c:orientation val="minMax"/>
        </c:scaling>
        <c:delete val="1"/>
        <c:axPos val="b"/>
        <c:numFmt formatCode="ge" sourceLinked="1"/>
        <c:majorTickMark val="none"/>
        <c:minorTickMark val="none"/>
        <c:tickLblPos val="none"/>
        <c:crossAx val="124991360"/>
        <c:crosses val="autoZero"/>
        <c:auto val="1"/>
        <c:lblOffset val="100"/>
        <c:baseTimeUnit val="years"/>
      </c:dateAx>
      <c:valAx>
        <c:axId val="124991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4989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0073600"/>
        <c:axId val="160079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0073600"/>
        <c:axId val="160079872"/>
      </c:lineChart>
      <c:dateAx>
        <c:axId val="160073600"/>
        <c:scaling>
          <c:orientation val="minMax"/>
        </c:scaling>
        <c:delete val="1"/>
        <c:axPos val="b"/>
        <c:numFmt formatCode="ge" sourceLinked="1"/>
        <c:majorTickMark val="none"/>
        <c:minorTickMark val="none"/>
        <c:tickLblPos val="none"/>
        <c:crossAx val="160079872"/>
        <c:crosses val="autoZero"/>
        <c:auto val="1"/>
        <c:lblOffset val="100"/>
        <c:baseTimeUnit val="years"/>
      </c:dateAx>
      <c:valAx>
        <c:axId val="160079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073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0101888"/>
        <c:axId val="160103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0101888"/>
        <c:axId val="160103808"/>
      </c:lineChart>
      <c:dateAx>
        <c:axId val="160101888"/>
        <c:scaling>
          <c:orientation val="minMax"/>
        </c:scaling>
        <c:delete val="1"/>
        <c:axPos val="b"/>
        <c:numFmt formatCode="ge" sourceLinked="1"/>
        <c:majorTickMark val="none"/>
        <c:minorTickMark val="none"/>
        <c:tickLblPos val="none"/>
        <c:crossAx val="160103808"/>
        <c:crosses val="autoZero"/>
        <c:auto val="1"/>
        <c:lblOffset val="100"/>
        <c:baseTimeUnit val="years"/>
      </c:dateAx>
      <c:valAx>
        <c:axId val="160103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101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0388224"/>
        <c:axId val="160390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0388224"/>
        <c:axId val="160390144"/>
      </c:lineChart>
      <c:dateAx>
        <c:axId val="160388224"/>
        <c:scaling>
          <c:orientation val="minMax"/>
        </c:scaling>
        <c:delete val="1"/>
        <c:axPos val="b"/>
        <c:numFmt formatCode="ge" sourceLinked="1"/>
        <c:majorTickMark val="none"/>
        <c:minorTickMark val="none"/>
        <c:tickLblPos val="none"/>
        <c:crossAx val="160390144"/>
        <c:crosses val="autoZero"/>
        <c:auto val="1"/>
        <c:lblOffset val="100"/>
        <c:baseTimeUnit val="years"/>
      </c:dateAx>
      <c:valAx>
        <c:axId val="160390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388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0416512"/>
        <c:axId val="160418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0416512"/>
        <c:axId val="160418432"/>
      </c:lineChart>
      <c:dateAx>
        <c:axId val="160416512"/>
        <c:scaling>
          <c:orientation val="minMax"/>
        </c:scaling>
        <c:delete val="1"/>
        <c:axPos val="b"/>
        <c:numFmt formatCode="ge" sourceLinked="1"/>
        <c:majorTickMark val="none"/>
        <c:minorTickMark val="none"/>
        <c:tickLblPos val="none"/>
        <c:crossAx val="160418432"/>
        <c:crosses val="autoZero"/>
        <c:auto val="1"/>
        <c:lblOffset val="100"/>
        <c:baseTimeUnit val="years"/>
      </c:dateAx>
      <c:valAx>
        <c:axId val="160418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416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1162.22</c:v>
                </c:pt>
                <c:pt idx="1">
                  <c:v>1754.24</c:v>
                </c:pt>
                <c:pt idx="2">
                  <c:v>1050.96</c:v>
                </c:pt>
                <c:pt idx="3">
                  <c:v>691.99</c:v>
                </c:pt>
                <c:pt idx="4">
                  <c:v>433.55</c:v>
                </c:pt>
              </c:numCache>
            </c:numRef>
          </c:val>
        </c:ser>
        <c:dLbls>
          <c:showLegendKey val="0"/>
          <c:showVal val="0"/>
          <c:showCatName val="0"/>
          <c:showSerName val="0"/>
          <c:showPercent val="0"/>
          <c:showBubbleSize val="0"/>
        </c:dLbls>
        <c:gapWidth val="150"/>
        <c:axId val="160461184"/>
        <c:axId val="160463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160461184"/>
        <c:axId val="160463104"/>
      </c:lineChart>
      <c:dateAx>
        <c:axId val="160461184"/>
        <c:scaling>
          <c:orientation val="minMax"/>
        </c:scaling>
        <c:delete val="1"/>
        <c:axPos val="b"/>
        <c:numFmt formatCode="ge" sourceLinked="1"/>
        <c:majorTickMark val="none"/>
        <c:minorTickMark val="none"/>
        <c:tickLblPos val="none"/>
        <c:crossAx val="160463104"/>
        <c:crosses val="autoZero"/>
        <c:auto val="1"/>
        <c:lblOffset val="100"/>
        <c:baseTimeUnit val="years"/>
      </c:dateAx>
      <c:valAx>
        <c:axId val="160463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461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61.74</c:v>
                </c:pt>
                <c:pt idx="1">
                  <c:v>52.96</c:v>
                </c:pt>
                <c:pt idx="2">
                  <c:v>47.58</c:v>
                </c:pt>
                <c:pt idx="3">
                  <c:v>49.85</c:v>
                </c:pt>
                <c:pt idx="4">
                  <c:v>53.12</c:v>
                </c:pt>
              </c:numCache>
            </c:numRef>
          </c:val>
        </c:ser>
        <c:dLbls>
          <c:showLegendKey val="0"/>
          <c:showVal val="0"/>
          <c:showCatName val="0"/>
          <c:showSerName val="0"/>
          <c:showPercent val="0"/>
          <c:showBubbleSize val="0"/>
        </c:dLbls>
        <c:gapWidth val="150"/>
        <c:axId val="160493568"/>
        <c:axId val="160495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160493568"/>
        <c:axId val="160495488"/>
      </c:lineChart>
      <c:dateAx>
        <c:axId val="160493568"/>
        <c:scaling>
          <c:orientation val="minMax"/>
        </c:scaling>
        <c:delete val="1"/>
        <c:axPos val="b"/>
        <c:numFmt formatCode="ge" sourceLinked="1"/>
        <c:majorTickMark val="none"/>
        <c:minorTickMark val="none"/>
        <c:tickLblPos val="none"/>
        <c:crossAx val="160495488"/>
        <c:crosses val="autoZero"/>
        <c:auto val="1"/>
        <c:lblOffset val="100"/>
        <c:baseTimeUnit val="years"/>
      </c:dateAx>
      <c:valAx>
        <c:axId val="160495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493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242.75</c:v>
                </c:pt>
                <c:pt idx="1">
                  <c:v>281.48</c:v>
                </c:pt>
                <c:pt idx="2">
                  <c:v>312.42</c:v>
                </c:pt>
                <c:pt idx="3">
                  <c:v>295.67</c:v>
                </c:pt>
                <c:pt idx="4">
                  <c:v>289.64</c:v>
                </c:pt>
              </c:numCache>
            </c:numRef>
          </c:val>
        </c:ser>
        <c:dLbls>
          <c:showLegendKey val="0"/>
          <c:showVal val="0"/>
          <c:showCatName val="0"/>
          <c:showSerName val="0"/>
          <c:showPercent val="0"/>
          <c:showBubbleSize val="0"/>
        </c:dLbls>
        <c:gapWidth val="150"/>
        <c:axId val="161570176"/>
        <c:axId val="161576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161570176"/>
        <c:axId val="161576448"/>
      </c:lineChart>
      <c:dateAx>
        <c:axId val="161570176"/>
        <c:scaling>
          <c:orientation val="minMax"/>
        </c:scaling>
        <c:delete val="1"/>
        <c:axPos val="b"/>
        <c:numFmt formatCode="ge" sourceLinked="1"/>
        <c:majorTickMark val="none"/>
        <c:minorTickMark val="none"/>
        <c:tickLblPos val="none"/>
        <c:crossAx val="161576448"/>
        <c:crosses val="autoZero"/>
        <c:auto val="1"/>
        <c:lblOffset val="100"/>
        <c:baseTimeUnit val="years"/>
      </c:dateAx>
      <c:valAx>
        <c:axId val="161576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1570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N16"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舟形町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5864</v>
      </c>
      <c r="AM8" s="64"/>
      <c r="AN8" s="64"/>
      <c r="AO8" s="64"/>
      <c r="AP8" s="64"/>
      <c r="AQ8" s="64"/>
      <c r="AR8" s="64"/>
      <c r="AS8" s="64"/>
      <c r="AT8" s="63">
        <f>データ!S6</f>
        <v>119.04</v>
      </c>
      <c r="AU8" s="63"/>
      <c r="AV8" s="63"/>
      <c r="AW8" s="63"/>
      <c r="AX8" s="63"/>
      <c r="AY8" s="63"/>
      <c r="AZ8" s="63"/>
      <c r="BA8" s="63"/>
      <c r="BB8" s="63">
        <f>データ!T6</f>
        <v>49.26</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49.1</v>
      </c>
      <c r="Q10" s="63"/>
      <c r="R10" s="63"/>
      <c r="S10" s="63"/>
      <c r="T10" s="63"/>
      <c r="U10" s="63"/>
      <c r="V10" s="63"/>
      <c r="W10" s="63">
        <f>データ!P6</f>
        <v>75.59</v>
      </c>
      <c r="X10" s="63"/>
      <c r="Y10" s="63"/>
      <c r="Z10" s="63"/>
      <c r="AA10" s="63"/>
      <c r="AB10" s="63"/>
      <c r="AC10" s="63"/>
      <c r="AD10" s="64">
        <f>データ!Q6</f>
        <v>3024</v>
      </c>
      <c r="AE10" s="64"/>
      <c r="AF10" s="64"/>
      <c r="AG10" s="64"/>
      <c r="AH10" s="64"/>
      <c r="AI10" s="64"/>
      <c r="AJ10" s="64"/>
      <c r="AK10" s="2"/>
      <c r="AL10" s="64">
        <f>データ!U6</f>
        <v>2858</v>
      </c>
      <c r="AM10" s="64"/>
      <c r="AN10" s="64"/>
      <c r="AO10" s="64"/>
      <c r="AP10" s="64"/>
      <c r="AQ10" s="64"/>
      <c r="AR10" s="64"/>
      <c r="AS10" s="64"/>
      <c r="AT10" s="63">
        <f>データ!V6</f>
        <v>2.08</v>
      </c>
      <c r="AU10" s="63"/>
      <c r="AV10" s="63"/>
      <c r="AW10" s="63"/>
      <c r="AX10" s="63"/>
      <c r="AY10" s="63"/>
      <c r="AZ10" s="63"/>
      <c r="BA10" s="63"/>
      <c r="BB10" s="63">
        <f>データ!W6</f>
        <v>1374.04</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63631</v>
      </c>
      <c r="D6" s="31">
        <f t="shared" si="3"/>
        <v>47</v>
      </c>
      <c r="E6" s="31">
        <f t="shared" si="3"/>
        <v>17</v>
      </c>
      <c r="F6" s="31">
        <f t="shared" si="3"/>
        <v>5</v>
      </c>
      <c r="G6" s="31">
        <f t="shared" si="3"/>
        <v>0</v>
      </c>
      <c r="H6" s="31" t="str">
        <f t="shared" si="3"/>
        <v>山形県　舟形町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49.1</v>
      </c>
      <c r="P6" s="32">
        <f t="shared" si="3"/>
        <v>75.59</v>
      </c>
      <c r="Q6" s="32">
        <f t="shared" si="3"/>
        <v>3024</v>
      </c>
      <c r="R6" s="32">
        <f t="shared" si="3"/>
        <v>5864</v>
      </c>
      <c r="S6" s="32">
        <f t="shared" si="3"/>
        <v>119.04</v>
      </c>
      <c r="T6" s="32">
        <f t="shared" si="3"/>
        <v>49.26</v>
      </c>
      <c r="U6" s="32">
        <f t="shared" si="3"/>
        <v>2858</v>
      </c>
      <c r="V6" s="32">
        <f t="shared" si="3"/>
        <v>2.08</v>
      </c>
      <c r="W6" s="32">
        <f t="shared" si="3"/>
        <v>1374.04</v>
      </c>
      <c r="X6" s="33">
        <f>IF(X7="",NA(),X7)</f>
        <v>66.98</v>
      </c>
      <c r="Y6" s="33">
        <f t="shared" ref="Y6:AG6" si="4">IF(Y7="",NA(),Y7)</f>
        <v>53.11</v>
      </c>
      <c r="Z6" s="33">
        <f t="shared" si="4"/>
        <v>59.61</v>
      </c>
      <c r="AA6" s="33">
        <f t="shared" si="4"/>
        <v>62.5</v>
      </c>
      <c r="AB6" s="33">
        <f t="shared" si="4"/>
        <v>64.239999999999995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1162.22</v>
      </c>
      <c r="BF6" s="33">
        <f t="shared" ref="BF6:BN6" si="7">IF(BF7="",NA(),BF7)</f>
        <v>1754.24</v>
      </c>
      <c r="BG6" s="33">
        <f t="shared" si="7"/>
        <v>1050.96</v>
      </c>
      <c r="BH6" s="33">
        <f t="shared" si="7"/>
        <v>691.99</v>
      </c>
      <c r="BI6" s="33">
        <f t="shared" si="7"/>
        <v>433.55</v>
      </c>
      <c r="BJ6" s="33">
        <f t="shared" si="7"/>
        <v>1267.26</v>
      </c>
      <c r="BK6" s="33">
        <f t="shared" si="7"/>
        <v>1239.2</v>
      </c>
      <c r="BL6" s="33">
        <f t="shared" si="7"/>
        <v>1197.82</v>
      </c>
      <c r="BM6" s="33">
        <f t="shared" si="7"/>
        <v>1126.77</v>
      </c>
      <c r="BN6" s="33">
        <f t="shared" si="7"/>
        <v>1044.8</v>
      </c>
      <c r="BO6" s="32" t="str">
        <f>IF(BO7="","",IF(BO7="-","【-】","【"&amp;SUBSTITUTE(TEXT(BO7,"#,##0.00"),"-","△")&amp;"】"))</f>
        <v>【992.47】</v>
      </c>
      <c r="BP6" s="33">
        <f>IF(BP7="",NA(),BP7)</f>
        <v>61.74</v>
      </c>
      <c r="BQ6" s="33">
        <f t="shared" ref="BQ6:BY6" si="8">IF(BQ7="",NA(),BQ7)</f>
        <v>52.96</v>
      </c>
      <c r="BR6" s="33">
        <f t="shared" si="8"/>
        <v>47.58</v>
      </c>
      <c r="BS6" s="33">
        <f t="shared" si="8"/>
        <v>49.85</v>
      </c>
      <c r="BT6" s="33">
        <f t="shared" si="8"/>
        <v>53.12</v>
      </c>
      <c r="BU6" s="33">
        <f t="shared" si="8"/>
        <v>53.42</v>
      </c>
      <c r="BV6" s="33">
        <f t="shared" si="8"/>
        <v>51.56</v>
      </c>
      <c r="BW6" s="33">
        <f t="shared" si="8"/>
        <v>51.03</v>
      </c>
      <c r="BX6" s="33">
        <f t="shared" si="8"/>
        <v>50.9</v>
      </c>
      <c r="BY6" s="33">
        <f t="shared" si="8"/>
        <v>50.82</v>
      </c>
      <c r="BZ6" s="32" t="str">
        <f>IF(BZ7="","",IF(BZ7="-","【-】","【"&amp;SUBSTITUTE(TEXT(BZ7,"#,##0.00"),"-","△")&amp;"】"))</f>
        <v>【51.49】</v>
      </c>
      <c r="CA6" s="33">
        <f>IF(CA7="",NA(),CA7)</f>
        <v>242.75</v>
      </c>
      <c r="CB6" s="33">
        <f t="shared" ref="CB6:CJ6" si="9">IF(CB7="",NA(),CB7)</f>
        <v>281.48</v>
      </c>
      <c r="CC6" s="33">
        <f t="shared" si="9"/>
        <v>312.42</v>
      </c>
      <c r="CD6" s="33">
        <f t="shared" si="9"/>
        <v>295.67</v>
      </c>
      <c r="CE6" s="33">
        <f t="shared" si="9"/>
        <v>289.64</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63.93</v>
      </c>
      <c r="CM6" s="33">
        <f t="shared" ref="CM6:CU6" si="10">IF(CM7="",NA(),CM7)</f>
        <v>66.25</v>
      </c>
      <c r="CN6" s="33">
        <f t="shared" si="10"/>
        <v>64.09</v>
      </c>
      <c r="CO6" s="33">
        <f t="shared" si="10"/>
        <v>59.98</v>
      </c>
      <c r="CP6" s="33">
        <f t="shared" si="10"/>
        <v>56.66</v>
      </c>
      <c r="CQ6" s="33">
        <f t="shared" si="10"/>
        <v>54.23</v>
      </c>
      <c r="CR6" s="33">
        <f t="shared" si="10"/>
        <v>55.2</v>
      </c>
      <c r="CS6" s="33">
        <f t="shared" si="10"/>
        <v>54.74</v>
      </c>
      <c r="CT6" s="33">
        <f t="shared" si="10"/>
        <v>53.78</v>
      </c>
      <c r="CU6" s="33">
        <f t="shared" si="10"/>
        <v>53.24</v>
      </c>
      <c r="CV6" s="32" t="str">
        <f>IF(CV7="","",IF(CV7="-","【-】","【"&amp;SUBSTITUTE(TEXT(CV7,"#,##0.00"),"-","△")&amp;"】"))</f>
        <v>【53.32】</v>
      </c>
      <c r="CW6" s="33">
        <f>IF(CW7="",NA(),CW7)</f>
        <v>83.45</v>
      </c>
      <c r="CX6" s="33">
        <f t="shared" ref="CX6:DF6" si="11">IF(CX7="",NA(),CX7)</f>
        <v>84.84</v>
      </c>
      <c r="CY6" s="33">
        <f t="shared" si="11"/>
        <v>86.87</v>
      </c>
      <c r="CZ6" s="33">
        <f t="shared" si="11"/>
        <v>87.65</v>
      </c>
      <c r="DA6" s="33">
        <f t="shared" si="11"/>
        <v>88.94</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63631</v>
      </c>
      <c r="D7" s="35">
        <v>47</v>
      </c>
      <c r="E7" s="35">
        <v>17</v>
      </c>
      <c r="F7" s="35">
        <v>5</v>
      </c>
      <c r="G7" s="35">
        <v>0</v>
      </c>
      <c r="H7" s="35" t="s">
        <v>96</v>
      </c>
      <c r="I7" s="35" t="s">
        <v>97</v>
      </c>
      <c r="J7" s="35" t="s">
        <v>98</v>
      </c>
      <c r="K7" s="35" t="s">
        <v>99</v>
      </c>
      <c r="L7" s="35" t="s">
        <v>100</v>
      </c>
      <c r="M7" s="36" t="s">
        <v>101</v>
      </c>
      <c r="N7" s="36" t="s">
        <v>102</v>
      </c>
      <c r="O7" s="36">
        <v>49.1</v>
      </c>
      <c r="P7" s="36">
        <v>75.59</v>
      </c>
      <c r="Q7" s="36">
        <v>3024</v>
      </c>
      <c r="R7" s="36">
        <v>5864</v>
      </c>
      <c r="S7" s="36">
        <v>119.04</v>
      </c>
      <c r="T7" s="36">
        <v>49.26</v>
      </c>
      <c r="U7" s="36">
        <v>2858</v>
      </c>
      <c r="V7" s="36">
        <v>2.08</v>
      </c>
      <c r="W7" s="36">
        <v>1374.04</v>
      </c>
      <c r="X7" s="36">
        <v>66.98</v>
      </c>
      <c r="Y7" s="36">
        <v>53.11</v>
      </c>
      <c r="Z7" s="36">
        <v>59.61</v>
      </c>
      <c r="AA7" s="36">
        <v>62.5</v>
      </c>
      <c r="AB7" s="36">
        <v>64.239999999999995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1162.22</v>
      </c>
      <c r="BF7" s="36">
        <v>1754.24</v>
      </c>
      <c r="BG7" s="36">
        <v>1050.96</v>
      </c>
      <c r="BH7" s="36">
        <v>691.99</v>
      </c>
      <c r="BI7" s="36">
        <v>433.55</v>
      </c>
      <c r="BJ7" s="36">
        <v>1267.26</v>
      </c>
      <c r="BK7" s="36">
        <v>1239.2</v>
      </c>
      <c r="BL7" s="36">
        <v>1197.82</v>
      </c>
      <c r="BM7" s="36">
        <v>1126.77</v>
      </c>
      <c r="BN7" s="36">
        <v>1044.8</v>
      </c>
      <c r="BO7" s="36">
        <v>992.47</v>
      </c>
      <c r="BP7" s="36">
        <v>61.74</v>
      </c>
      <c r="BQ7" s="36">
        <v>52.96</v>
      </c>
      <c r="BR7" s="36">
        <v>47.58</v>
      </c>
      <c r="BS7" s="36">
        <v>49.85</v>
      </c>
      <c r="BT7" s="36">
        <v>53.12</v>
      </c>
      <c r="BU7" s="36">
        <v>53.42</v>
      </c>
      <c r="BV7" s="36">
        <v>51.56</v>
      </c>
      <c r="BW7" s="36">
        <v>51.03</v>
      </c>
      <c r="BX7" s="36">
        <v>50.9</v>
      </c>
      <c r="BY7" s="36">
        <v>50.82</v>
      </c>
      <c r="BZ7" s="36">
        <v>51.49</v>
      </c>
      <c r="CA7" s="36">
        <v>242.75</v>
      </c>
      <c r="CB7" s="36">
        <v>281.48</v>
      </c>
      <c r="CC7" s="36">
        <v>312.42</v>
      </c>
      <c r="CD7" s="36">
        <v>295.67</v>
      </c>
      <c r="CE7" s="36">
        <v>289.64</v>
      </c>
      <c r="CF7" s="36">
        <v>269.12</v>
      </c>
      <c r="CG7" s="36">
        <v>283.26</v>
      </c>
      <c r="CH7" s="36">
        <v>289.60000000000002</v>
      </c>
      <c r="CI7" s="36">
        <v>293.27</v>
      </c>
      <c r="CJ7" s="36">
        <v>300.52</v>
      </c>
      <c r="CK7" s="36">
        <v>295.10000000000002</v>
      </c>
      <c r="CL7" s="36">
        <v>63.93</v>
      </c>
      <c r="CM7" s="36">
        <v>66.25</v>
      </c>
      <c r="CN7" s="36">
        <v>64.09</v>
      </c>
      <c r="CO7" s="36">
        <v>59.98</v>
      </c>
      <c r="CP7" s="36">
        <v>56.66</v>
      </c>
      <c r="CQ7" s="36">
        <v>54.23</v>
      </c>
      <c r="CR7" s="36">
        <v>55.2</v>
      </c>
      <c r="CS7" s="36">
        <v>54.74</v>
      </c>
      <c r="CT7" s="36">
        <v>53.78</v>
      </c>
      <c r="CU7" s="36">
        <v>53.24</v>
      </c>
      <c r="CV7" s="36">
        <v>53.32</v>
      </c>
      <c r="CW7" s="36">
        <v>83.45</v>
      </c>
      <c r="CX7" s="36">
        <v>84.84</v>
      </c>
      <c r="CY7" s="36">
        <v>86.87</v>
      </c>
      <c r="CZ7" s="36">
        <v>87.65</v>
      </c>
      <c r="DA7" s="36">
        <v>88.94</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dcterms:created xsi:type="dcterms:W3CDTF">2016-02-03T09:09:51Z</dcterms:created>
  <dcterms:modified xsi:type="dcterms:W3CDTF">2016-02-22T02:15:57Z</dcterms:modified>
</cp:coreProperties>
</file>