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P6" i="5"/>
  <c r="W10" i="4" s="1"/>
  <c r="O6" i="5"/>
  <c r="P10" i="4" s="1"/>
  <c r="N6" i="5"/>
  <c r="M6" i="5"/>
  <c r="B10" i="4" s="1"/>
  <c r="L6" i="5"/>
  <c r="K6" i="5"/>
  <c r="P8" i="4" s="1"/>
  <c r="J6" i="5"/>
  <c r="I6" i="5"/>
  <c r="B8" i="4" s="1"/>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I10" i="4"/>
  <c r="AL8" i="4"/>
  <c r="W8" i="4"/>
  <c r="I8"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<sst xmlns="http://schemas.openxmlformats.org/spreadsheetml/2006/main" count="221" uniqueCount="111">
  <si>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</si>
  <si>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</si>
  <si>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</si>
  <si>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</si>
  <si>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</si>
  <si>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</si>
  <si>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</si>
  <si>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</si>
  <si>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</si>
  <si>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</si>
  <si>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</si>
  <si>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</si>
  <si>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</si>
  <si>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</si>
  <si>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</si>
  <si>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</si>
  <si>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</si>
  <si>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</si>
  <si>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</si>
  <si>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</si>
  <si>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</si>
  <si>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</si>
  <si>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</si>
  <si>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</si>
  <si>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</si>
  <si>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</si>
  <si>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</si>
  <si>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</si>
  <si>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</si>
  <si>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</si>
  <si>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</si>
  <si>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</si>
  <si>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</si>
  <si>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</si>
  <si>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</si>
  <si>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</si>
  <si>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</si>
  <si>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</si>
  <si>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</si>
  <si>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</si>
  <si>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</si>
  <si>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</si>
  <si>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</si>
  <si>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</si>
  <si>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</si>
  <si>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</si>
  <si>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</si>
  <si>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</si>
  <si>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</si>
  <si>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</si>
  <si>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</si>
  <si>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</si>
  <si>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</si>
  <si>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</si>
  <si>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</si>
  <si>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</si>
  <si>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</si>
  <si>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</si>
  <si>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</si>
  <si>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</si>
  <si>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</si>
  <si>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</si>
  <si>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</si>
  <si>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</si>
  <si>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</si>
  <si>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</si>
  <si>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</si>
  <si>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</si>
  <si>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</si>
  <si>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</si>
  <si>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</si>
  <si>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</si>
  <si>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</si>
  <si>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</si>
  <si>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</si>
  <si>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</si>
  <si>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</si>
  <si>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</si>
  <si>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</si>
  <si>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</si>
  <si>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</si>
  <si>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</si>
  <si>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</si>
  <si>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</si>
  <si>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</si>
  <si>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</si>
  <si>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</si>
  <si>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</si>
  <si>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</si>
  <si>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</si>
  <si>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</si>
  <si>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</si>
  <si>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</si>
  <si>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</si>
  <si>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</si>
  <si>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</si>
  <si>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白鷹町</t>
  </si>
  <si>
    <t>法非適用</t>
  </si>
  <si>
    <t>下水道事業</t>
  </si>
  <si>
    <t>公共下水道</t>
  </si>
  <si>
    <t>Cd2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</si>
  <si>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</si>
  <si>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</si>
  <si>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</si>
  <si>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</si>
  <si>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</si>
  <si>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</si>
  <si>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</si>
  <si>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処理場については、供用開始から28年が経過し、老朽化が激しい状況にあります。そのため、平成25年度より長寿命化計画に基づき計画的に改築更新工事を実施しています。管渠についても同様に老朽化が激しく汚水管の破損などによる不明水などが増加しています。そのため、管渠についても今後、長寿命化計画に基づき工事を実施していく必要があります。</t>
    <rPh sb="0" eb="3">
      <t>ショリジョウ</t>
    </rPh>
    <rPh sb="9" eb="11">
      <t>キョウヨウ</t>
    </rPh>
    <rPh sb="11" eb="13">
      <t>カイシ</t>
    </rPh>
    <rPh sb="17" eb="18">
      <t>ネン</t>
    </rPh>
    <rPh sb="19" eb="21">
      <t>ケイカ</t>
    </rPh>
    <rPh sb="23" eb="26">
      <t>ロウキュウカ</t>
    </rPh>
    <rPh sb="27" eb="28">
      <t>ハゲ</t>
    </rPh>
    <rPh sb="30" eb="32">
      <t>ジョウキョウ</t>
    </rPh>
    <rPh sb="43" eb="45">
      <t>ヘイセイ</t>
    </rPh>
    <rPh sb="47" eb="49">
      <t>ネンド</t>
    </rPh>
    <rPh sb="51" eb="52">
      <t>チョウ</t>
    </rPh>
    <rPh sb="52" eb="55">
      <t>ジュミョウカ</t>
    </rPh>
    <rPh sb="55" eb="57">
      <t>ケイカク</t>
    </rPh>
    <rPh sb="58" eb="59">
      <t>モト</t>
    </rPh>
    <rPh sb="61" eb="64">
      <t>ケイカクテキ</t>
    </rPh>
    <rPh sb="65" eb="67">
      <t>カイチク</t>
    </rPh>
    <rPh sb="67" eb="69">
      <t>コウシン</t>
    </rPh>
    <rPh sb="69" eb="71">
      <t>コウジ</t>
    </rPh>
    <rPh sb="72" eb="74">
      <t>ジッシ</t>
    </rPh>
    <rPh sb="80" eb="82">
      <t>カンキョ</t>
    </rPh>
    <rPh sb="87" eb="89">
      <t>ドウヨウ</t>
    </rPh>
    <rPh sb="90" eb="93">
      <t>ロウキュウカ</t>
    </rPh>
    <rPh sb="94" eb="95">
      <t>ハゲ</t>
    </rPh>
    <rPh sb="97" eb="99">
      <t>オスイ</t>
    </rPh>
    <rPh sb="99" eb="100">
      <t>クダ</t>
    </rPh>
    <rPh sb="101" eb="103">
      <t>ハソン</t>
    </rPh>
    <rPh sb="108" eb="110">
      <t>フメイ</t>
    </rPh>
    <rPh sb="110" eb="111">
      <t>スイ</t>
    </rPh>
    <rPh sb="114" eb="116">
      <t>ゾウカ</t>
    </rPh>
    <rPh sb="127" eb="129">
      <t>カンキョ</t>
    </rPh>
    <rPh sb="134" eb="136">
      <t>コンゴ</t>
    </rPh>
    <rPh sb="137" eb="138">
      <t>チョウ</t>
    </rPh>
    <rPh sb="138" eb="141">
      <t>ジュミョウカ</t>
    </rPh>
    <rPh sb="144" eb="145">
      <t>モト</t>
    </rPh>
    <rPh sb="147" eb="149">
      <t>コウジ</t>
    </rPh>
    <rPh sb="150" eb="152">
      <t>ジッシ</t>
    </rPh>
    <rPh sb="156" eb="158">
      <t>ヒツヨウ</t>
    </rPh>
    <phoneticPr fontId="4"/>
  </si>
  <si>
    <t>公共下水道事業においては、近年下水道加入人口の増加により水洗化率が上昇傾向にあります。しかし、区域内人口は減少しており、それに伴い有収水量も減少しています。ただ、経費回収率は高いため、料金収入のみではないが経営上は賄えている状況にあります。今後は維持管理費の削減を考慮し、適正な使用料の確保を継続していかなければなりません。一方、長寿命化計画に基づき、処理場の改築更新工事の継続及び管渠工事を実施していく必要があります。</t>
    <rPh sb="0" eb="2">
      <t>コウキョウ</t>
    </rPh>
    <rPh sb="2" eb="5">
      <t>ゲスイドウ</t>
    </rPh>
    <rPh sb="5" eb="7">
      <t>ジギョウ</t>
    </rPh>
    <rPh sb="13" eb="15">
      <t>キンネン</t>
    </rPh>
    <rPh sb="15" eb="18">
      <t>ゲスイドウ</t>
    </rPh>
    <rPh sb="18" eb="20">
      <t>カニュウ</t>
    </rPh>
    <rPh sb="20" eb="22">
      <t>ジンコウ</t>
    </rPh>
    <rPh sb="23" eb="25">
      <t>ゾウカ</t>
    </rPh>
    <rPh sb="28" eb="31">
      <t>スイセンカ</t>
    </rPh>
    <rPh sb="31" eb="32">
      <t>リツ</t>
    </rPh>
    <rPh sb="33" eb="35">
      <t>ジョウショウ</t>
    </rPh>
    <rPh sb="35" eb="37">
      <t>ケイコウ</t>
    </rPh>
    <rPh sb="47" eb="49">
      <t>クイキ</t>
    </rPh>
    <rPh sb="49" eb="50">
      <t>ナイ</t>
    </rPh>
    <rPh sb="50" eb="52">
      <t>ジンコウ</t>
    </rPh>
    <rPh sb="53" eb="55">
      <t>ゲンショウ</t>
    </rPh>
    <rPh sb="63" eb="64">
      <t>トモナ</t>
    </rPh>
    <rPh sb="65" eb="67">
      <t>ユウシュウ</t>
    </rPh>
    <rPh sb="67" eb="69">
      <t>スイリョウ</t>
    </rPh>
    <rPh sb="70" eb="72">
      <t>ゲンショウ</t>
    </rPh>
    <rPh sb="81" eb="83">
      <t>ケイヒ</t>
    </rPh>
    <rPh sb="83" eb="85">
      <t>カイシュウ</t>
    </rPh>
    <rPh sb="85" eb="86">
      <t>リツ</t>
    </rPh>
    <rPh sb="87" eb="88">
      <t>タカ</t>
    </rPh>
    <rPh sb="92" eb="94">
      <t>リョウキン</t>
    </rPh>
    <rPh sb="94" eb="96">
      <t>シュウニュウ</t>
    </rPh>
    <rPh sb="103" eb="105">
      <t>ケイエイ</t>
    </rPh>
    <rPh sb="105" eb="106">
      <t>ジョウ</t>
    </rPh>
    <rPh sb="107" eb="108">
      <t>マカナ</t>
    </rPh>
    <rPh sb="112" eb="114">
      <t>ジョウキョウ</t>
    </rPh>
    <rPh sb="120" eb="122">
      <t>コンゴ</t>
    </rPh>
    <rPh sb="123" eb="125">
      <t>イジ</t>
    </rPh>
    <rPh sb="125" eb="128">
      <t>カンリヒ</t>
    </rPh>
    <rPh sb="129" eb="131">
      <t>サクゲン</t>
    </rPh>
    <rPh sb="132" eb="134">
      <t>コウリョ</t>
    </rPh>
    <rPh sb="136" eb="138">
      <t>テキセイ</t>
    </rPh>
    <rPh sb="139" eb="142">
      <t>シヨウリョウ</t>
    </rPh>
    <rPh sb="143" eb="145">
      <t>カクホ</t>
    </rPh>
    <rPh sb="146" eb="148">
      <t>ケイゾク</t>
    </rPh>
    <rPh sb="162" eb="164">
      <t>イッポウ</t>
    </rPh>
    <rPh sb="165" eb="169">
      <t>チョウジュミョウカ</t>
    </rPh>
    <rPh sb="169" eb="171">
      <t>ケイカク</t>
    </rPh>
    <rPh sb="172" eb="173">
      <t>モト</t>
    </rPh>
    <rPh sb="176" eb="179">
      <t>ショリジョウ</t>
    </rPh>
    <rPh sb="180" eb="184">
      <t>カイチクコウシン</t>
    </rPh>
    <rPh sb="184" eb="186">
      <t>コウジ</t>
    </rPh>
    <rPh sb="187" eb="189">
      <t>ケイゾク</t>
    </rPh>
    <rPh sb="189" eb="190">
      <t>オヨ</t>
    </rPh>
    <rPh sb="191" eb="193">
      <t>カンキョ</t>
    </rPh>
    <rPh sb="193" eb="195">
      <t>コウジ</t>
    </rPh>
    <rPh sb="196" eb="198">
      <t>ジッシ</t>
    </rPh>
    <rPh sb="202" eb="204">
      <t>ヒツヨウ</t>
    </rPh>
    <phoneticPr fontId="4"/>
  </si>
  <si>
    <t>①収益的収支比率については、経年で見ると減少傾向にあります。これは、料金収入については、下水道加入者の増により年々増えて、地方債償還金も減少しているが、営業外収益の減少が影響していると推察されます。④企業債残高対事業規模比率については、経年で比較すると低い数値となっていますが、これは、企業債の規模が収入に見合ったものであると考えます。⑤経費回収率については、類似団体と比較すると大きく上回っており、下水道使用料だけでは賄えていないものの、今後は適正な使用料の確保と汚水処理費を削減していけば、増加していくものと推察されます。⑥汚水処理原価については、類似団体と比較すると低い数値となっており、コスト削減に結びついていると考えられます。⑦施設利用率については、類似団体と比較すると高い数値となっており適正であると考えられます。⑧水洗化率については、類似団体と比較すると大幅に高い数値で推移しています。これは、下水道加入人口が毎年着実に増えており、今後も増加するものと推察されます。</t>
    <rPh sb="1" eb="4">
      <t>シュウエキテキ</t>
    </rPh>
    <rPh sb="4" eb="6">
      <t>シュウシ</t>
    </rPh>
    <rPh sb="6" eb="8">
      <t>ヒリツ</t>
    </rPh>
    <rPh sb="14" eb="16">
      <t>ケイネン</t>
    </rPh>
    <rPh sb="17" eb="18">
      <t>ミ</t>
    </rPh>
    <rPh sb="20" eb="22">
      <t>ゲンショウ</t>
    </rPh>
    <rPh sb="22" eb="24">
      <t>ケイコウ</t>
    </rPh>
    <rPh sb="34" eb="36">
      <t>リョウキン</t>
    </rPh>
    <rPh sb="36" eb="38">
      <t>シュウニュウ</t>
    </rPh>
    <rPh sb="44" eb="47">
      <t>ゲスイドウ</t>
    </rPh>
    <rPh sb="47" eb="50">
      <t>カニュウシャ</t>
    </rPh>
    <rPh sb="51" eb="52">
      <t>ゾウ</t>
    </rPh>
    <rPh sb="55" eb="57">
      <t>ネンネン</t>
    </rPh>
    <rPh sb="57" eb="58">
      <t>フ</t>
    </rPh>
    <rPh sb="61" eb="64">
      <t>チホウサイ</t>
    </rPh>
    <rPh sb="64" eb="66">
      <t>ショウカン</t>
    </rPh>
    <rPh sb="66" eb="67">
      <t>キン</t>
    </rPh>
    <rPh sb="68" eb="70">
      <t>ゲンショウ</t>
    </rPh>
    <rPh sb="76" eb="79">
      <t>エイギョウガイ</t>
    </rPh>
    <rPh sb="79" eb="81">
      <t>シュウエキ</t>
    </rPh>
    <rPh sb="82" eb="84">
      <t>ゲンショウ</t>
    </rPh>
    <rPh sb="85" eb="87">
      <t>エイキョウ</t>
    </rPh>
    <rPh sb="92" eb="94">
      <t>スイサツ</t>
    </rPh>
    <rPh sb="100" eb="102">
      <t>キギョウ</t>
    </rPh>
    <rPh sb="102" eb="103">
      <t>サイ</t>
    </rPh>
    <rPh sb="103" eb="105">
      <t>ザンダカ</t>
    </rPh>
    <rPh sb="105" eb="106">
      <t>タイ</t>
    </rPh>
    <rPh sb="106" eb="108">
      <t>ジギョウ</t>
    </rPh>
    <rPh sb="108" eb="110">
      <t>キボ</t>
    </rPh>
    <rPh sb="110" eb="112">
      <t>ヒリツ</t>
    </rPh>
    <rPh sb="118" eb="120">
      <t>ケイネン</t>
    </rPh>
    <rPh sb="121" eb="123">
      <t>ヒカク</t>
    </rPh>
    <rPh sb="126" eb="127">
      <t>ヒク</t>
    </rPh>
    <rPh sb="128" eb="130">
      <t>スウチ</t>
    </rPh>
    <rPh sb="143" eb="145">
      <t>キギョウ</t>
    </rPh>
    <rPh sb="145" eb="146">
      <t>サイ</t>
    </rPh>
    <rPh sb="147" eb="149">
      <t>キボ</t>
    </rPh>
    <rPh sb="150" eb="152">
      <t>シュウニュウ</t>
    </rPh>
    <rPh sb="153" eb="155">
      <t>ミア</t>
    </rPh>
    <rPh sb="163" eb="164">
      <t>カンガ</t>
    </rPh>
    <rPh sb="169" eb="171">
      <t>ケイヒ</t>
    </rPh>
    <rPh sb="171" eb="173">
      <t>カイシュウ</t>
    </rPh>
    <rPh sb="173" eb="174">
      <t>リツ</t>
    </rPh>
    <rPh sb="180" eb="182">
      <t>ルイジ</t>
    </rPh>
    <rPh sb="182" eb="184">
      <t>ダンタイ</t>
    </rPh>
    <rPh sb="185" eb="187">
      <t>ヒカク</t>
    </rPh>
    <rPh sb="190" eb="191">
      <t>オオ</t>
    </rPh>
    <rPh sb="193" eb="195">
      <t>ウワマワ</t>
    </rPh>
    <rPh sb="200" eb="203">
      <t>ゲスイドウ</t>
    </rPh>
    <rPh sb="203" eb="206">
      <t>シヨウリョウ</t>
    </rPh>
    <rPh sb="210" eb="211">
      <t>マカナ</t>
    </rPh>
    <rPh sb="220" eb="222">
      <t>コンゴ</t>
    </rPh>
    <rPh sb="223" eb="225">
      <t>テキセイ</t>
    </rPh>
    <rPh sb="226" eb="229">
      <t>シヨウリョウ</t>
    </rPh>
    <rPh sb="230" eb="232">
      <t>カクホ</t>
    </rPh>
    <rPh sb="233" eb="235">
      <t>オスイ</t>
    </rPh>
    <rPh sb="235" eb="237">
      <t>ショリ</t>
    </rPh>
    <rPh sb="237" eb="238">
      <t>ヒ</t>
    </rPh>
    <rPh sb="239" eb="241">
      <t>サクゲン</t>
    </rPh>
    <rPh sb="247" eb="249">
      <t>ゾウカ</t>
    </rPh>
    <rPh sb="256" eb="258">
      <t>スイサツ</t>
    </rPh>
    <rPh sb="264" eb="266">
      <t>オスイ</t>
    </rPh>
    <rPh sb="266" eb="268">
      <t>ショリ</t>
    </rPh>
    <rPh sb="268" eb="270">
      <t>ゲンカ</t>
    </rPh>
    <rPh sb="276" eb="280">
      <t>ルイジダンタイ</t>
    </rPh>
    <rPh sb="281" eb="283">
      <t>ヒカク</t>
    </rPh>
    <rPh sb="286" eb="287">
      <t>ヒク</t>
    </rPh>
    <rPh sb="288" eb="290">
      <t>スウチ</t>
    </rPh>
    <rPh sb="300" eb="302">
      <t>サクゲン</t>
    </rPh>
    <rPh sb="303" eb="304">
      <t>ムス</t>
    </rPh>
    <rPh sb="311" eb="312">
      <t>カンガ</t>
    </rPh>
    <rPh sb="319" eb="321">
      <t>シセツ</t>
    </rPh>
    <rPh sb="321" eb="324">
      <t>リヨウリツ</t>
    </rPh>
    <rPh sb="330" eb="334">
      <t>ルイジダンタイ</t>
    </rPh>
    <rPh sb="335" eb="337">
      <t>ヒカク</t>
    </rPh>
    <rPh sb="340" eb="341">
      <t>タカ</t>
    </rPh>
    <rPh sb="342" eb="344">
      <t>スウチ</t>
    </rPh>
    <rPh sb="350" eb="352">
      <t>テキセイ</t>
    </rPh>
    <rPh sb="356" eb="357">
      <t>カンガ</t>
    </rPh>
    <rPh sb="364" eb="367">
      <t>スイセンカ</t>
    </rPh>
    <rPh sb="367" eb="368">
      <t>リツ</t>
    </rPh>
    <rPh sb="374" eb="378">
      <t>ルイジダンタイ</t>
    </rPh>
    <rPh sb="379" eb="381">
      <t>ヒカク</t>
    </rPh>
    <rPh sb="384" eb="386">
      <t>オオハバ</t>
    </rPh>
    <rPh sb="387" eb="388">
      <t>タカ</t>
    </rPh>
    <rPh sb="389" eb="391">
      <t>スウチ</t>
    </rPh>
    <rPh sb="392" eb="394">
      <t>スイイ</t>
    </rPh>
    <rPh sb="404" eb="407">
      <t>ゲスイドウ</t>
    </rPh>
    <rPh sb="407" eb="409">
      <t>カニュウ</t>
    </rPh>
    <rPh sb="409" eb="411">
      <t>ジンコウ</t>
    </rPh>
    <rPh sb="412" eb="414">
      <t>マイトシ</t>
    </rPh>
    <rPh sb="414" eb="416">
      <t>チャクジツ</t>
    </rPh>
    <rPh sb="417" eb="418">
      <t>フ</t>
    </rPh>
    <rPh sb="423" eb="425">
      <t>コンゴ</t>
    </rPh>
    <rPh sb="426" eb="428">
      <t>ゾウカ</t>
    </rPh>
    <rPh sb="433" eb="435">
      <t>スイサツ</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</si>
</sst>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362176"/>
        <c:axId val="14094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0.01</c:v>
                </c:pt>
                <c:pt idx="1">
                  <c:v>0.09</c:v>
                </c:pt>
                <c:pt idx="2">
                  <c:v>7.0000000000000007E-2</c:v>
                </c:pt>
                <c:pt idx="3">
                  <c:v>0.14000000000000001</c:v>
                </c:pt>
                <c:pt idx="4">
                  <c:v>0.03</c:v>
                </c:pt>
              </c:numCache>
            </c:numRef>
          </c:val>
          <c:smooth val="0"/>
        </c:ser>
        <c:dLbls>
          <c:showLegendKey val="0"/>
          <c:showVal val="0"/>
          <c:showCatName val="0"/>
          <c:showSerName val="0"/>
          <c:showPercent val="0"/>
          <c:showBubbleSize val="0"/>
        </c:dLbls>
        <c:marker val="1"/>
        <c:smooth val="0"/>
        <c:axId val="1362176"/>
        <c:axId val="1409408"/>
      </c:lineChart>
      <c:dateAx>
        <c:axId val="1362176"/>
        <c:scaling>
          <c:orientation val="minMax"/>
        </c:scaling>
        <c:delete val="1"/>
        <c:axPos val="b"/>
        <c:numFmt formatCode="ge" sourceLinked="1"/>
        <c:majorTickMark val="none"/>
        <c:minorTickMark val="none"/>
        <c:tickLblPos val="none"/>
        <c:crossAx val="1409408"/>
        <c:crosses val="autoZero"/>
        <c:auto val="1"/>
        <c:lblOffset val="100"/>
        <c:baseTimeUnit val="years"/>
      </c:dateAx>
      <c:valAx>
        <c:axId val="14094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621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49.06</c:v>
                </c:pt>
                <c:pt idx="1">
                  <c:v>49.39</c:v>
                </c:pt>
                <c:pt idx="2">
                  <c:v>50.04</c:v>
                </c:pt>
                <c:pt idx="3">
                  <c:v>51.26</c:v>
                </c:pt>
                <c:pt idx="4">
                  <c:v>50.69</c:v>
                </c:pt>
              </c:numCache>
            </c:numRef>
          </c:val>
        </c:ser>
        <c:dLbls>
          <c:showLegendKey val="0"/>
          <c:showVal val="0"/>
          <c:showCatName val="0"/>
          <c:showSerName val="0"/>
          <c:showPercent val="0"/>
          <c:showBubbleSize val="0"/>
        </c:dLbls>
        <c:gapWidth val="150"/>
        <c:axId val="120066048"/>
        <c:axId val="1200687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49.64</c:v>
                </c:pt>
                <c:pt idx="1">
                  <c:v>50.74</c:v>
                </c:pt>
                <c:pt idx="2">
                  <c:v>49.29</c:v>
                </c:pt>
                <c:pt idx="3">
                  <c:v>50.32</c:v>
                </c:pt>
                <c:pt idx="4">
                  <c:v>49.89</c:v>
                </c:pt>
              </c:numCache>
            </c:numRef>
          </c:val>
          <c:smooth val="0"/>
        </c:ser>
        <c:dLbls>
          <c:showLegendKey val="0"/>
          <c:showVal val="0"/>
          <c:showCatName val="0"/>
          <c:showSerName val="0"/>
          <c:showPercent val="0"/>
          <c:showBubbleSize val="0"/>
        </c:dLbls>
        <c:marker val="1"/>
        <c:smooth val="0"/>
        <c:axId val="120066048"/>
        <c:axId val="120068736"/>
      </c:lineChart>
      <c:dateAx>
        <c:axId val="120066048"/>
        <c:scaling>
          <c:orientation val="minMax"/>
        </c:scaling>
        <c:delete val="1"/>
        <c:axPos val="b"/>
        <c:numFmt formatCode="ge" sourceLinked="1"/>
        <c:majorTickMark val="none"/>
        <c:minorTickMark val="none"/>
        <c:tickLblPos val="none"/>
        <c:crossAx val="120068736"/>
        <c:crosses val="autoZero"/>
        <c:auto val="1"/>
        <c:lblOffset val="100"/>
        <c:baseTimeUnit val="years"/>
      </c:dateAx>
      <c:valAx>
        <c:axId val="1200687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006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89.32</c:v>
                </c:pt>
                <c:pt idx="1">
                  <c:v>89.98</c:v>
                </c:pt>
                <c:pt idx="2">
                  <c:v>90.82</c:v>
                </c:pt>
                <c:pt idx="3">
                  <c:v>91.47</c:v>
                </c:pt>
                <c:pt idx="4">
                  <c:v>91.88</c:v>
                </c:pt>
              </c:numCache>
            </c:numRef>
          </c:val>
        </c:ser>
        <c:dLbls>
          <c:showLegendKey val="0"/>
          <c:showVal val="0"/>
          <c:showCatName val="0"/>
          <c:showSerName val="0"/>
          <c:showPercent val="0"/>
          <c:showBubbleSize val="0"/>
        </c:dLbls>
        <c:gapWidth val="150"/>
        <c:axId val="122281984"/>
        <c:axId val="1222842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85.43</c:v>
                </c:pt>
                <c:pt idx="1">
                  <c:v>85.1</c:v>
                </c:pt>
                <c:pt idx="2">
                  <c:v>84.31</c:v>
                </c:pt>
                <c:pt idx="3">
                  <c:v>84.57</c:v>
                </c:pt>
                <c:pt idx="4">
                  <c:v>84.73</c:v>
                </c:pt>
              </c:numCache>
            </c:numRef>
          </c:val>
          <c:smooth val="0"/>
        </c:ser>
        <c:dLbls>
          <c:showLegendKey val="0"/>
          <c:showVal val="0"/>
          <c:showCatName val="0"/>
          <c:showSerName val="0"/>
          <c:showPercent val="0"/>
          <c:showBubbleSize val="0"/>
        </c:dLbls>
        <c:marker val="1"/>
        <c:smooth val="0"/>
        <c:axId val="122281984"/>
        <c:axId val="122284288"/>
      </c:lineChart>
      <c:dateAx>
        <c:axId val="122281984"/>
        <c:scaling>
          <c:orientation val="minMax"/>
        </c:scaling>
        <c:delete val="1"/>
        <c:axPos val="b"/>
        <c:numFmt formatCode="ge" sourceLinked="1"/>
        <c:majorTickMark val="none"/>
        <c:minorTickMark val="none"/>
        <c:tickLblPos val="none"/>
        <c:crossAx val="122284288"/>
        <c:crosses val="autoZero"/>
        <c:auto val="1"/>
        <c:lblOffset val="100"/>
        <c:baseTimeUnit val="years"/>
      </c:dateAx>
      <c:valAx>
        <c:axId val="122284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22819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89.78</c:v>
                </c:pt>
                <c:pt idx="1">
                  <c:v>89.77</c:v>
                </c:pt>
                <c:pt idx="2">
                  <c:v>89.39</c:v>
                </c:pt>
                <c:pt idx="3">
                  <c:v>88.83</c:v>
                </c:pt>
                <c:pt idx="4">
                  <c:v>87.7</c:v>
                </c:pt>
              </c:numCache>
            </c:numRef>
          </c:val>
        </c:ser>
        <c:dLbls>
          <c:showLegendKey val="0"/>
          <c:showVal val="0"/>
          <c:showCatName val="0"/>
          <c:showSerName val="0"/>
          <c:showPercent val="0"/>
          <c:showBubbleSize val="0"/>
        </c:dLbls>
        <c:gapWidth val="150"/>
        <c:axId val="31143424"/>
        <c:axId val="312360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1143424"/>
        <c:axId val="31236096"/>
      </c:lineChart>
      <c:dateAx>
        <c:axId val="31143424"/>
        <c:scaling>
          <c:orientation val="minMax"/>
        </c:scaling>
        <c:delete val="1"/>
        <c:axPos val="b"/>
        <c:numFmt formatCode="ge" sourceLinked="1"/>
        <c:majorTickMark val="none"/>
        <c:minorTickMark val="none"/>
        <c:tickLblPos val="none"/>
        <c:crossAx val="31236096"/>
        <c:crosses val="autoZero"/>
        <c:auto val="1"/>
        <c:lblOffset val="100"/>
        <c:baseTimeUnit val="years"/>
      </c:dateAx>
      <c:valAx>
        <c:axId val="312360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1434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4711808"/>
        <c:axId val="447246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4711808"/>
        <c:axId val="44724608"/>
      </c:lineChart>
      <c:dateAx>
        <c:axId val="34711808"/>
        <c:scaling>
          <c:orientation val="minMax"/>
        </c:scaling>
        <c:delete val="1"/>
        <c:axPos val="b"/>
        <c:numFmt formatCode="ge" sourceLinked="1"/>
        <c:majorTickMark val="none"/>
        <c:minorTickMark val="none"/>
        <c:tickLblPos val="none"/>
        <c:crossAx val="44724608"/>
        <c:crosses val="autoZero"/>
        <c:auto val="1"/>
        <c:lblOffset val="100"/>
        <c:baseTimeUnit val="years"/>
      </c:dateAx>
      <c:valAx>
        <c:axId val="447246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7118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45452672"/>
        <c:axId val="456104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5452672"/>
        <c:axId val="45610496"/>
      </c:lineChart>
      <c:dateAx>
        <c:axId val="45452672"/>
        <c:scaling>
          <c:orientation val="minMax"/>
        </c:scaling>
        <c:delete val="1"/>
        <c:axPos val="b"/>
        <c:numFmt formatCode="ge" sourceLinked="1"/>
        <c:majorTickMark val="none"/>
        <c:minorTickMark val="none"/>
        <c:tickLblPos val="none"/>
        <c:crossAx val="45610496"/>
        <c:crosses val="autoZero"/>
        <c:auto val="1"/>
        <c:lblOffset val="100"/>
        <c:baseTimeUnit val="years"/>
      </c:dateAx>
      <c:valAx>
        <c:axId val="45610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5452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45766528"/>
        <c:axId val="45773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5766528"/>
        <c:axId val="45773184"/>
      </c:lineChart>
      <c:dateAx>
        <c:axId val="45766528"/>
        <c:scaling>
          <c:orientation val="minMax"/>
        </c:scaling>
        <c:delete val="1"/>
        <c:axPos val="b"/>
        <c:numFmt formatCode="ge" sourceLinked="1"/>
        <c:majorTickMark val="none"/>
        <c:minorTickMark val="none"/>
        <c:tickLblPos val="none"/>
        <c:crossAx val="45773184"/>
        <c:crosses val="autoZero"/>
        <c:auto val="1"/>
        <c:lblOffset val="100"/>
        <c:baseTimeUnit val="years"/>
      </c:dateAx>
      <c:valAx>
        <c:axId val="45773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57665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46153088"/>
        <c:axId val="48173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6153088"/>
        <c:axId val="48173056"/>
      </c:lineChart>
      <c:dateAx>
        <c:axId val="46153088"/>
        <c:scaling>
          <c:orientation val="minMax"/>
        </c:scaling>
        <c:delete val="1"/>
        <c:axPos val="b"/>
        <c:numFmt formatCode="ge" sourceLinked="1"/>
        <c:majorTickMark val="none"/>
        <c:minorTickMark val="none"/>
        <c:tickLblPos val="none"/>
        <c:crossAx val="48173056"/>
        <c:crosses val="autoZero"/>
        <c:auto val="1"/>
        <c:lblOffset val="100"/>
        <c:baseTimeUnit val="years"/>
      </c:dateAx>
      <c:valAx>
        <c:axId val="481730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1530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757.56</c:v>
                </c:pt>
                <c:pt idx="1">
                  <c:v>680.72</c:v>
                </c:pt>
                <c:pt idx="2">
                  <c:v>577.88</c:v>
                </c:pt>
                <c:pt idx="3">
                  <c:v>555.76</c:v>
                </c:pt>
                <c:pt idx="4">
                  <c:v>575.61</c:v>
                </c:pt>
              </c:numCache>
            </c:numRef>
          </c:val>
        </c:ser>
        <c:dLbls>
          <c:showLegendKey val="0"/>
          <c:showVal val="0"/>
          <c:showCatName val="0"/>
          <c:showSerName val="0"/>
          <c:showPercent val="0"/>
          <c:showBubbleSize val="0"/>
        </c:dLbls>
        <c:gapWidth val="150"/>
        <c:axId val="90173440"/>
        <c:axId val="901753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1352.2</c:v>
                </c:pt>
                <c:pt idx="1">
                  <c:v>1365.62</c:v>
                </c:pt>
                <c:pt idx="2">
                  <c:v>1309.43</c:v>
                </c:pt>
                <c:pt idx="3">
                  <c:v>1306.92</c:v>
                </c:pt>
                <c:pt idx="4">
                  <c:v>1203.71</c:v>
                </c:pt>
              </c:numCache>
            </c:numRef>
          </c:val>
          <c:smooth val="0"/>
        </c:ser>
        <c:dLbls>
          <c:showLegendKey val="0"/>
          <c:showVal val="0"/>
          <c:showCatName val="0"/>
          <c:showSerName val="0"/>
          <c:showPercent val="0"/>
          <c:showBubbleSize val="0"/>
        </c:dLbls>
        <c:marker val="1"/>
        <c:smooth val="0"/>
        <c:axId val="90173440"/>
        <c:axId val="90175360"/>
      </c:lineChart>
      <c:dateAx>
        <c:axId val="90173440"/>
        <c:scaling>
          <c:orientation val="minMax"/>
        </c:scaling>
        <c:delete val="1"/>
        <c:axPos val="b"/>
        <c:numFmt formatCode="ge" sourceLinked="1"/>
        <c:majorTickMark val="none"/>
        <c:minorTickMark val="none"/>
        <c:tickLblPos val="none"/>
        <c:crossAx val="90175360"/>
        <c:crosses val="autoZero"/>
        <c:auto val="1"/>
        <c:lblOffset val="100"/>
        <c:baseTimeUnit val="years"/>
      </c:dateAx>
      <c:valAx>
        <c:axId val="901753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0173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80.92</c:v>
                </c:pt>
                <c:pt idx="1">
                  <c:v>82.85</c:v>
                </c:pt>
                <c:pt idx="2">
                  <c:v>82.87</c:v>
                </c:pt>
                <c:pt idx="3">
                  <c:v>82.15</c:v>
                </c:pt>
                <c:pt idx="4">
                  <c:v>82.3</c:v>
                </c:pt>
              </c:numCache>
            </c:numRef>
          </c:val>
        </c:ser>
        <c:dLbls>
          <c:showLegendKey val="0"/>
          <c:showVal val="0"/>
          <c:showCatName val="0"/>
          <c:showSerName val="0"/>
          <c:showPercent val="0"/>
          <c:showBubbleSize val="0"/>
        </c:dLbls>
        <c:gapWidth val="150"/>
        <c:axId val="112219648"/>
        <c:axId val="1167605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68.23</c:v>
                </c:pt>
                <c:pt idx="1">
                  <c:v>65.98</c:v>
                </c:pt>
                <c:pt idx="2">
                  <c:v>67.59</c:v>
                </c:pt>
                <c:pt idx="3">
                  <c:v>68.510000000000005</c:v>
                </c:pt>
                <c:pt idx="4">
                  <c:v>69.739999999999995</c:v>
                </c:pt>
              </c:numCache>
            </c:numRef>
          </c:val>
          <c:smooth val="0"/>
        </c:ser>
        <c:dLbls>
          <c:showLegendKey val="0"/>
          <c:showVal val="0"/>
          <c:showCatName val="0"/>
          <c:showSerName val="0"/>
          <c:showPercent val="0"/>
          <c:showBubbleSize val="0"/>
        </c:dLbls>
        <c:marker val="1"/>
        <c:smooth val="0"/>
        <c:axId val="112219648"/>
        <c:axId val="116760576"/>
      </c:lineChart>
      <c:dateAx>
        <c:axId val="112219648"/>
        <c:scaling>
          <c:orientation val="minMax"/>
        </c:scaling>
        <c:delete val="1"/>
        <c:axPos val="b"/>
        <c:numFmt formatCode="ge" sourceLinked="1"/>
        <c:majorTickMark val="none"/>
        <c:minorTickMark val="none"/>
        <c:tickLblPos val="none"/>
        <c:crossAx val="116760576"/>
        <c:crosses val="autoZero"/>
        <c:auto val="1"/>
        <c:lblOffset val="100"/>
        <c:baseTimeUnit val="years"/>
      </c:dateAx>
      <c:valAx>
        <c:axId val="1167605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22196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218.51</c:v>
                </c:pt>
                <c:pt idx="1">
                  <c:v>213.63</c:v>
                </c:pt>
                <c:pt idx="2">
                  <c:v>213.72</c:v>
                </c:pt>
                <c:pt idx="3">
                  <c:v>216.2</c:v>
                </c:pt>
                <c:pt idx="4">
                  <c:v>221.69</c:v>
                </c:pt>
              </c:numCache>
            </c:numRef>
          </c:val>
        </c:ser>
        <c:dLbls>
          <c:showLegendKey val="0"/>
          <c:showVal val="0"/>
          <c:showCatName val="0"/>
          <c:showSerName val="0"/>
          <c:showPercent val="0"/>
          <c:showBubbleSize val="0"/>
        </c:dLbls>
        <c:gapWidth val="150"/>
        <c:axId val="118836608"/>
        <c:axId val="1188939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241.2</c:v>
                </c:pt>
                <c:pt idx="1">
                  <c:v>258.83</c:v>
                </c:pt>
                <c:pt idx="2">
                  <c:v>251.88</c:v>
                </c:pt>
                <c:pt idx="3">
                  <c:v>247.43</c:v>
                </c:pt>
                <c:pt idx="4">
                  <c:v>248.89</c:v>
                </c:pt>
              </c:numCache>
            </c:numRef>
          </c:val>
          <c:smooth val="0"/>
        </c:ser>
        <c:dLbls>
          <c:showLegendKey val="0"/>
          <c:showVal val="0"/>
          <c:showCatName val="0"/>
          <c:showSerName val="0"/>
          <c:showPercent val="0"/>
          <c:showBubbleSize val="0"/>
        </c:dLbls>
        <c:marker val="1"/>
        <c:smooth val="0"/>
        <c:axId val="118836608"/>
        <c:axId val="118893952"/>
      </c:lineChart>
      <c:dateAx>
        <c:axId val="118836608"/>
        <c:scaling>
          <c:orientation val="minMax"/>
        </c:scaling>
        <c:delete val="1"/>
        <c:axPos val="b"/>
        <c:numFmt formatCode="ge" sourceLinked="1"/>
        <c:majorTickMark val="none"/>
        <c:minorTickMark val="none"/>
        <c:tickLblPos val="none"/>
        <c:crossAx val="118893952"/>
        <c:crosses val="autoZero"/>
        <c:auto val="1"/>
        <c:lblOffset val="100"/>
        <c:baseTimeUnit val="years"/>
      </c:dateAx>
      <c:valAx>
        <c:axId val="118893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88366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【776.35】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【94.57】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【60.35】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【142.28】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【96.57】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【0.17】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J10" zoomScaleNormal="100" workbookViewId="0">
      <selection activeCell="BL16" sqref="BL16:BZ4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山形県　白鷹町</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公共下水道</v>
      </c>
      <c r="Q8" s="46"/>
      <c r="R8" s="46"/>
      <c r="S8" s="46"/>
      <c r="T8" s="46"/>
      <c r="U8" s="46"/>
      <c r="V8" s="46"/>
      <c r="W8" s="46" t="str">
        <f>データ!L6</f>
        <v>Cd2</v>
      </c>
      <c r="X8" s="46"/>
      <c r="Y8" s="46"/>
      <c r="Z8" s="46"/>
      <c r="AA8" s="46"/>
      <c r="AB8" s="46"/>
      <c r="AC8" s="46"/>
      <c r="AD8" s="3"/>
      <c r="AE8" s="3"/>
      <c r="AF8" s="3"/>
      <c r="AG8" s="3"/>
      <c r="AH8" s="3"/>
      <c r="AI8" s="3"/>
      <c r="AJ8" s="3"/>
      <c r="AK8" s="3"/>
      <c r="AL8" s="47">
        <f>データ!R6</f>
        <v>14878</v>
      </c>
      <c r="AM8" s="47"/>
      <c r="AN8" s="47"/>
      <c r="AO8" s="47"/>
      <c r="AP8" s="47"/>
      <c r="AQ8" s="47"/>
      <c r="AR8" s="47"/>
      <c r="AS8" s="47"/>
      <c r="AT8" s="43">
        <f>データ!S6</f>
        <v>157.71</v>
      </c>
      <c r="AU8" s="43"/>
      <c r="AV8" s="43"/>
      <c r="AW8" s="43"/>
      <c r="AX8" s="43"/>
      <c r="AY8" s="43"/>
      <c r="AZ8" s="43"/>
      <c r="BA8" s="43"/>
      <c r="BB8" s="43">
        <f>データ!T6</f>
        <v>94.34</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41.29</v>
      </c>
      <c r="Q10" s="43"/>
      <c r="R10" s="43"/>
      <c r="S10" s="43"/>
      <c r="T10" s="43"/>
      <c r="U10" s="43"/>
      <c r="V10" s="43"/>
      <c r="W10" s="43">
        <f>データ!P6</f>
        <v>75.11</v>
      </c>
      <c r="X10" s="43"/>
      <c r="Y10" s="43"/>
      <c r="Z10" s="43"/>
      <c r="AA10" s="43"/>
      <c r="AB10" s="43"/>
      <c r="AC10" s="43"/>
      <c r="AD10" s="47">
        <f>データ!Q6</f>
        <v>3456</v>
      </c>
      <c r="AE10" s="47"/>
      <c r="AF10" s="47"/>
      <c r="AG10" s="47"/>
      <c r="AH10" s="47"/>
      <c r="AI10" s="47"/>
      <c r="AJ10" s="47"/>
      <c r="AK10" s="2"/>
      <c r="AL10" s="47">
        <f>データ!U6</f>
        <v>6117</v>
      </c>
      <c r="AM10" s="47"/>
      <c r="AN10" s="47"/>
      <c r="AO10" s="47"/>
      <c r="AP10" s="47"/>
      <c r="AQ10" s="47"/>
      <c r="AR10" s="47"/>
      <c r="AS10" s="47"/>
      <c r="AT10" s="43">
        <f>データ!V6</f>
        <v>3.5</v>
      </c>
      <c r="AU10" s="43"/>
      <c r="AV10" s="43"/>
      <c r="AW10" s="43"/>
      <c r="AX10" s="43"/>
      <c r="AY10" s="43"/>
      <c r="AZ10" s="43"/>
      <c r="BA10" s="43"/>
      <c r="BB10" s="43">
        <f>データ!W6</f>
        <v>1747.71</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110</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108</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109</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64025</v>
      </c>
      <c r="D6" s="31">
        <f t="shared" si="3"/>
        <v>47</v>
      </c>
      <c r="E6" s="31">
        <f t="shared" si="3"/>
        <v>17</v>
      </c>
      <c r="F6" s="31">
        <f t="shared" si="3"/>
        <v>1</v>
      </c>
      <c r="G6" s="31">
        <f t="shared" si="3"/>
        <v>0</v>
      </c>
      <c r="H6" s="31" t="str">
        <f t="shared" si="3"/>
        <v>山形県　白鷹町</v>
      </c>
      <c r="I6" s="31" t="str">
        <f t="shared" si="3"/>
        <v>法非適用</v>
      </c>
      <c r="J6" s="31" t="str">
        <f t="shared" si="3"/>
        <v>下水道事業</v>
      </c>
      <c r="K6" s="31" t="str">
        <f t="shared" si="3"/>
        <v>公共下水道</v>
      </c>
      <c r="L6" s="31" t="str">
        <f t="shared" si="3"/>
        <v>Cd2</v>
      </c>
      <c r="M6" s="32" t="str">
        <f t="shared" si="3"/>
        <v>-</v>
      </c>
      <c r="N6" s="32" t="str">
        <f t="shared" si="3"/>
        <v>該当数値なし</v>
      </c>
      <c r="O6" s="32">
        <f t="shared" si="3"/>
        <v>41.29</v>
      </c>
      <c r="P6" s="32">
        <f t="shared" si="3"/>
        <v>75.11</v>
      </c>
      <c r="Q6" s="32">
        <f t="shared" si="3"/>
        <v>3456</v>
      </c>
      <c r="R6" s="32">
        <f t="shared" si="3"/>
        <v>14878</v>
      </c>
      <c r="S6" s="32">
        <f t="shared" si="3"/>
        <v>157.71</v>
      </c>
      <c r="T6" s="32">
        <f t="shared" si="3"/>
        <v>94.34</v>
      </c>
      <c r="U6" s="32">
        <f t="shared" si="3"/>
        <v>6117</v>
      </c>
      <c r="V6" s="32">
        <f t="shared" si="3"/>
        <v>3.5</v>
      </c>
      <c r="W6" s="32">
        <f t="shared" si="3"/>
        <v>1747.71</v>
      </c>
      <c r="X6" s="33">
        <f>IF(X7="",NA(),X7)</f>
        <v>89.78</v>
      </c>
      <c r="Y6" s="33">
        <f t="shared" ref="Y6:AG6" si="4">IF(Y7="",NA(),Y7)</f>
        <v>89.77</v>
      </c>
      <c r="Z6" s="33">
        <f t="shared" si="4"/>
        <v>89.39</v>
      </c>
      <c r="AA6" s="33">
        <f t="shared" si="4"/>
        <v>88.83</v>
      </c>
      <c r="AB6" s="33">
        <f t="shared" si="4"/>
        <v>87.7</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757.56</v>
      </c>
      <c r="BF6" s="33">
        <f t="shared" ref="BF6:BN6" si="7">IF(BF7="",NA(),BF7)</f>
        <v>680.72</v>
      </c>
      <c r="BG6" s="33">
        <f t="shared" si="7"/>
        <v>577.88</v>
      </c>
      <c r="BH6" s="33">
        <f t="shared" si="7"/>
        <v>555.76</v>
      </c>
      <c r="BI6" s="33">
        <f t="shared" si="7"/>
        <v>575.61</v>
      </c>
      <c r="BJ6" s="33">
        <f t="shared" si="7"/>
        <v>1352.2</v>
      </c>
      <c r="BK6" s="33">
        <f t="shared" si="7"/>
        <v>1365.62</v>
      </c>
      <c r="BL6" s="33">
        <f t="shared" si="7"/>
        <v>1309.43</v>
      </c>
      <c r="BM6" s="33">
        <f t="shared" si="7"/>
        <v>1306.92</v>
      </c>
      <c r="BN6" s="33">
        <f t="shared" si="7"/>
        <v>1203.71</v>
      </c>
      <c r="BO6" s="32" t="str">
        <f>IF(BO7="","",IF(BO7="-","【-】","【"&amp;SUBSTITUTE(TEXT(BO7,"#,##0.00"),"-","△")&amp;"】"))</f>
        <v>【776.35】</v>
      </c>
      <c r="BP6" s="33">
        <f>IF(BP7="",NA(),BP7)</f>
        <v>80.92</v>
      </c>
      <c r="BQ6" s="33">
        <f t="shared" ref="BQ6:BY6" si="8">IF(BQ7="",NA(),BQ7)</f>
        <v>82.85</v>
      </c>
      <c r="BR6" s="33">
        <f t="shared" si="8"/>
        <v>82.87</v>
      </c>
      <c r="BS6" s="33">
        <f t="shared" si="8"/>
        <v>82.15</v>
      </c>
      <c r="BT6" s="33">
        <f t="shared" si="8"/>
        <v>82.3</v>
      </c>
      <c r="BU6" s="33">
        <f t="shared" si="8"/>
        <v>68.23</v>
      </c>
      <c r="BV6" s="33">
        <f t="shared" si="8"/>
        <v>65.98</v>
      </c>
      <c r="BW6" s="33">
        <f t="shared" si="8"/>
        <v>67.59</v>
      </c>
      <c r="BX6" s="33">
        <f t="shared" si="8"/>
        <v>68.510000000000005</v>
      </c>
      <c r="BY6" s="33">
        <f t="shared" si="8"/>
        <v>69.739999999999995</v>
      </c>
      <c r="BZ6" s="32" t="str">
        <f>IF(BZ7="","",IF(BZ7="-","【-】","【"&amp;SUBSTITUTE(TEXT(BZ7,"#,##0.00"),"-","△")&amp;"】"))</f>
        <v>【96.57】</v>
      </c>
      <c r="CA6" s="33">
        <f>IF(CA7="",NA(),CA7)</f>
        <v>218.51</v>
      </c>
      <c r="CB6" s="33">
        <f t="shared" ref="CB6:CJ6" si="9">IF(CB7="",NA(),CB7)</f>
        <v>213.63</v>
      </c>
      <c r="CC6" s="33">
        <f t="shared" si="9"/>
        <v>213.72</v>
      </c>
      <c r="CD6" s="33">
        <f t="shared" si="9"/>
        <v>216.2</v>
      </c>
      <c r="CE6" s="33">
        <f t="shared" si="9"/>
        <v>221.69</v>
      </c>
      <c r="CF6" s="33">
        <f t="shared" si="9"/>
        <v>241.2</v>
      </c>
      <c r="CG6" s="33">
        <f t="shared" si="9"/>
        <v>258.83</v>
      </c>
      <c r="CH6" s="33">
        <f t="shared" si="9"/>
        <v>251.88</v>
      </c>
      <c r="CI6" s="33">
        <f t="shared" si="9"/>
        <v>247.43</v>
      </c>
      <c r="CJ6" s="33">
        <f t="shared" si="9"/>
        <v>248.89</v>
      </c>
      <c r="CK6" s="32" t="str">
        <f>IF(CK7="","",IF(CK7="-","【-】","【"&amp;SUBSTITUTE(TEXT(CK7,"#,##0.00"),"-","△")&amp;"】"))</f>
        <v>【142.28】</v>
      </c>
      <c r="CL6" s="33">
        <f>IF(CL7="",NA(),CL7)</f>
        <v>49.06</v>
      </c>
      <c r="CM6" s="33">
        <f t="shared" ref="CM6:CU6" si="10">IF(CM7="",NA(),CM7)</f>
        <v>49.39</v>
      </c>
      <c r="CN6" s="33">
        <f t="shared" si="10"/>
        <v>50.04</v>
      </c>
      <c r="CO6" s="33">
        <f t="shared" si="10"/>
        <v>51.26</v>
      </c>
      <c r="CP6" s="33">
        <f t="shared" si="10"/>
        <v>50.69</v>
      </c>
      <c r="CQ6" s="33">
        <f t="shared" si="10"/>
        <v>49.64</v>
      </c>
      <c r="CR6" s="33">
        <f t="shared" si="10"/>
        <v>50.74</v>
      </c>
      <c r="CS6" s="33">
        <f t="shared" si="10"/>
        <v>49.29</v>
      </c>
      <c r="CT6" s="33">
        <f t="shared" si="10"/>
        <v>50.32</v>
      </c>
      <c r="CU6" s="33">
        <f t="shared" si="10"/>
        <v>49.89</v>
      </c>
      <c r="CV6" s="32" t="str">
        <f>IF(CV7="","",IF(CV7="-","【-】","【"&amp;SUBSTITUTE(TEXT(CV7,"#,##0.00"),"-","△")&amp;"】"))</f>
        <v>【60.35】</v>
      </c>
      <c r="CW6" s="33">
        <f>IF(CW7="",NA(),CW7)</f>
        <v>89.32</v>
      </c>
      <c r="CX6" s="33">
        <f t="shared" ref="CX6:DF6" si="11">IF(CX7="",NA(),CX7)</f>
        <v>89.98</v>
      </c>
      <c r="CY6" s="33">
        <f t="shared" si="11"/>
        <v>90.82</v>
      </c>
      <c r="CZ6" s="33">
        <f t="shared" si="11"/>
        <v>91.47</v>
      </c>
      <c r="DA6" s="33">
        <f t="shared" si="11"/>
        <v>91.88</v>
      </c>
      <c r="DB6" s="33">
        <f t="shared" si="11"/>
        <v>85.43</v>
      </c>
      <c r="DC6" s="33">
        <f t="shared" si="11"/>
        <v>85.1</v>
      </c>
      <c r="DD6" s="33">
        <f t="shared" si="11"/>
        <v>84.31</v>
      </c>
      <c r="DE6" s="33">
        <f t="shared" si="11"/>
        <v>84.57</v>
      </c>
      <c r="DF6" s="33">
        <f t="shared" si="11"/>
        <v>84.73</v>
      </c>
      <c r="DG6" s="32" t="str">
        <f>IF(DG7="","",IF(DG7="-","【-】","【"&amp;SUBSTITUTE(TEXT(DG7,"#,##0.00"),"-","△")&amp;"】"))</f>
        <v>【94.57】</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0.01</v>
      </c>
      <c r="EJ6" s="33">
        <f t="shared" si="14"/>
        <v>0.09</v>
      </c>
      <c r="EK6" s="33">
        <f t="shared" si="14"/>
        <v>7.0000000000000007E-2</v>
      </c>
      <c r="EL6" s="33">
        <f t="shared" si="14"/>
        <v>0.14000000000000001</v>
      </c>
      <c r="EM6" s="33">
        <f t="shared" si="14"/>
        <v>0.03</v>
      </c>
      <c r="EN6" s="32" t="str">
        <f>IF(EN7="","",IF(EN7="-","【-】","【"&amp;SUBSTITUTE(TEXT(EN7,"#,##0.00"),"-","△")&amp;"】"))</f>
        <v>【0.17】</v>
      </c>
    </row>
    <row r="7" spans="1:144" s="34" customFormat="1">
      <c r="A7" s="26"/>
      <c r="B7" s="35">
        <v>2014</v>
      </c>
      <c r="C7" s="35">
        <v>64025</v>
      </c>
      <c r="D7" s="35">
        <v>47</v>
      </c>
      <c r="E7" s="35">
        <v>17</v>
      </c>
      <c r="F7" s="35">
        <v>1</v>
      </c>
      <c r="G7" s="35">
        <v>0</v>
      </c>
      <c r="H7" s="35" t="s">
        <v>96</v>
      </c>
      <c r="I7" s="35" t="s">
        <v>97</v>
      </c>
      <c r="J7" s="35" t="s">
        <v>98</v>
      </c>
      <c r="K7" s="35" t="s">
        <v>99</v>
      </c>
      <c r="L7" s="35" t="s">
        <v>100</v>
      </c>
      <c r="M7" s="36" t="s">
        <v>101</v>
      </c>
      <c r="N7" s="36" t="s">
        <v>102</v>
      </c>
      <c r="O7" s="36">
        <v>41.29</v>
      </c>
      <c r="P7" s="36">
        <v>75.11</v>
      </c>
      <c r="Q7" s="36">
        <v>3456</v>
      </c>
      <c r="R7" s="36">
        <v>14878</v>
      </c>
      <c r="S7" s="36">
        <v>157.71</v>
      </c>
      <c r="T7" s="36">
        <v>94.34</v>
      </c>
      <c r="U7" s="36">
        <v>6117</v>
      </c>
      <c r="V7" s="36">
        <v>3.5</v>
      </c>
      <c r="W7" s="36">
        <v>1747.71</v>
      </c>
      <c r="X7" s="36">
        <v>89.78</v>
      </c>
      <c r="Y7" s="36">
        <v>89.77</v>
      </c>
      <c r="Z7" s="36">
        <v>89.39</v>
      </c>
      <c r="AA7" s="36">
        <v>88.83</v>
      </c>
      <c r="AB7" s="36">
        <v>87.7</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757.56</v>
      </c>
      <c r="BF7" s="36">
        <v>680.72</v>
      </c>
      <c r="BG7" s="36">
        <v>577.88</v>
      </c>
      <c r="BH7" s="36">
        <v>555.76</v>
      </c>
      <c r="BI7" s="36">
        <v>575.61</v>
      </c>
      <c r="BJ7" s="36">
        <v>1352.2</v>
      </c>
      <c r="BK7" s="36">
        <v>1365.62</v>
      </c>
      <c r="BL7" s="36">
        <v>1309.43</v>
      </c>
      <c r="BM7" s="36">
        <v>1306.92</v>
      </c>
      <c r="BN7" s="36">
        <v>1203.71</v>
      </c>
      <c r="BO7" s="36">
        <v>776.35</v>
      </c>
      <c r="BP7" s="36">
        <v>80.92</v>
      </c>
      <c r="BQ7" s="36">
        <v>82.85</v>
      </c>
      <c r="BR7" s="36">
        <v>82.87</v>
      </c>
      <c r="BS7" s="36">
        <v>82.15</v>
      </c>
      <c r="BT7" s="36">
        <v>82.3</v>
      </c>
      <c r="BU7" s="36">
        <v>68.23</v>
      </c>
      <c r="BV7" s="36">
        <v>65.98</v>
      </c>
      <c r="BW7" s="36">
        <v>67.59</v>
      </c>
      <c r="BX7" s="36">
        <v>68.510000000000005</v>
      </c>
      <c r="BY7" s="36">
        <v>69.739999999999995</v>
      </c>
      <c r="BZ7" s="36">
        <v>96.57</v>
      </c>
      <c r="CA7" s="36">
        <v>218.51</v>
      </c>
      <c r="CB7" s="36">
        <v>213.63</v>
      </c>
      <c r="CC7" s="36">
        <v>213.72</v>
      </c>
      <c r="CD7" s="36">
        <v>216.2</v>
      </c>
      <c r="CE7" s="36">
        <v>221.69</v>
      </c>
      <c r="CF7" s="36">
        <v>241.2</v>
      </c>
      <c r="CG7" s="36">
        <v>258.83</v>
      </c>
      <c r="CH7" s="36">
        <v>251.88</v>
      </c>
      <c r="CI7" s="36">
        <v>247.43</v>
      </c>
      <c r="CJ7" s="36">
        <v>248.89</v>
      </c>
      <c r="CK7" s="36">
        <v>142.28</v>
      </c>
      <c r="CL7" s="36">
        <v>49.06</v>
      </c>
      <c r="CM7" s="36">
        <v>49.39</v>
      </c>
      <c r="CN7" s="36">
        <v>50.04</v>
      </c>
      <c r="CO7" s="36">
        <v>51.26</v>
      </c>
      <c r="CP7" s="36">
        <v>50.69</v>
      </c>
      <c r="CQ7" s="36">
        <v>49.64</v>
      </c>
      <c r="CR7" s="36">
        <v>50.74</v>
      </c>
      <c r="CS7" s="36">
        <v>49.29</v>
      </c>
      <c r="CT7" s="36">
        <v>50.32</v>
      </c>
      <c r="CU7" s="36">
        <v>49.89</v>
      </c>
      <c r="CV7" s="36">
        <v>60.35</v>
      </c>
      <c r="CW7" s="36">
        <v>89.32</v>
      </c>
      <c r="CX7" s="36">
        <v>89.98</v>
      </c>
      <c r="CY7" s="36">
        <v>90.82</v>
      </c>
      <c r="CZ7" s="36">
        <v>91.47</v>
      </c>
      <c r="DA7" s="36">
        <v>91.88</v>
      </c>
      <c r="DB7" s="36">
        <v>85.43</v>
      </c>
      <c r="DC7" s="36">
        <v>85.1</v>
      </c>
      <c r="DD7" s="36">
        <v>84.31</v>
      </c>
      <c r="DE7" s="36">
        <v>84.57</v>
      </c>
      <c r="DF7" s="36">
        <v>84.73</v>
      </c>
      <c r="DG7" s="36">
        <v>94.57</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0.01</v>
      </c>
      <c r="EJ7" s="36">
        <v>0.09</v>
      </c>
      <c r="EK7" s="36">
        <v>7.0000000000000007E-2</v>
      </c>
      <c r="EL7" s="36">
        <v>0.14000000000000001</v>
      </c>
      <c r="EM7" s="36">
        <v>0.03</v>
      </c>
      <c r="EN7" s="36">
        <v>0.17</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hbis</cp:lastModifiedBy>
  <cp:lastPrinted>2016-02-22T01:42:53Z</cp:lastPrinted>
  <dcterms:created xsi:type="dcterms:W3CDTF">2016-02-03T08:47:49Z</dcterms:created>
  <dcterms:modified xsi:type="dcterms:W3CDTF">2016-02-22T06:56:02Z</dcterms:modified>
  <cp:category/>
</cp:coreProperties>
</file>