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下水道事業経営比較分析表\"/>
    </mc:Choice>
  </mc:AlternateContent>
  <workbookProtection workbookPassword="B501" lockStructure="1"/>
  <bookViews>
    <workbookView xWindow="0" yWindow="0" windowWidth="20490" windowHeight="588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<sst xmlns="http://schemas.openxmlformats.org/spreadsheetml/2006/main" count="221" uniqueCount="111">
  <si>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</si>
  <si>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</si>
  <si>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</si>
  <si>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</si>
  <si>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</si>
  <si>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</si>
  <si>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</si>
  <si>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</si>
  <si>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</si>
  <si>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</si>
  <si>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</si>
  <si>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</si>
  <si>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</si>
  <si>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</si>
  <si>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</si>
  <si>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</si>
  <si>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</si>
  <si>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</si>
  <si>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</si>
  <si>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</si>
  <si>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</si>
  <si>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</si>
  <si>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</si>
  <si>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</si>
  <si>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</si>
  <si>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</si>
  <si>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</si>
  <si>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</si>
  <si>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</si>
  <si>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</si>
  <si>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</si>
  <si>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</si>
  <si>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</si>
  <si>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</si>
  <si>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</si>
  <si>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</si>
  <si>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</si>
  <si>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</si>
  <si>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</si>
  <si>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</si>
  <si>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</si>
  <si>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</si>
  <si>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</si>
  <si>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</si>
  <si>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</si>
  <si>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</si>
  <si>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</si>
  <si>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</si>
  <si>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</si>
  <si>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</si>
  <si>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</si>
  <si>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</si>
  <si>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</si>
  <si>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</si>
  <si>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</si>
  <si>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</si>
  <si>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</si>
  <si>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</si>
  <si>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</si>
  <si>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</si>
  <si>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</si>
  <si>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</si>
  <si>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</si>
  <si>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</si>
  <si>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</si>
  <si>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</si>
  <si>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</si>
  <si>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</si>
  <si>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</si>
  <si>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</si>
  <si>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</si>
  <si>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</si>
  <si>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</si>
  <si>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</si>
  <si>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</si>
  <si>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</si>
  <si>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</si>
  <si>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</si>
  <si>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</si>
  <si>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</si>
  <si>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</si>
  <si>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</si>
  <si>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</si>
  <si>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</si>
  <si>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</si>
  <si>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</si>
  <si>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</si>
  <si>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</si>
  <si>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</si>
  <si>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</si>
  <si>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</si>
  <si>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</si>
  <si>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</si>
  <si>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</si>
  <si>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</si>
  <si>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</si>
  <si>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三川町</t>
  </si>
  <si>
    <t>法非適用</t>
  </si>
  <si>
    <t>下水道事業</t>
  </si>
  <si>
    <t>小規模集合排水処理</t>
  </si>
  <si>
    <t>I2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</si>
  <si>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</si>
  <si>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</si>
  <si>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</si>
  <si>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</si>
  <si>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</si>
  <si>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</si>
  <si>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</si>
  <si>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概ね５年毎に料金改定についての検討を行い、適正な料金水準になるように段階的に料金改正を行います。</t>
    <rPh sb="1" eb="3">
      <t>ゲンザイ</t>
    </rPh>
    <rPh sb="4" eb="6">
      <t>ケイエイ</t>
    </rPh>
    <rPh sb="6" eb="8">
      <t>ジョウキョウ</t>
    </rPh>
    <rPh sb="9" eb="12">
      <t>シヨウリョウ</t>
    </rPh>
    <rPh sb="12" eb="14">
      <t>シュウニュウ</t>
    </rPh>
    <rPh sb="18" eb="19">
      <t>マカナ</t>
    </rPh>
    <rPh sb="24" eb="25">
      <t>マチ</t>
    </rPh>
    <rPh sb="26" eb="28">
      <t>イッパン</t>
    </rPh>
    <rPh sb="28" eb="30">
      <t>カイケイ</t>
    </rPh>
    <rPh sb="33" eb="35">
      <t>クリイレ</t>
    </rPh>
    <rPh sb="35" eb="36">
      <t>キン</t>
    </rPh>
    <rPh sb="37" eb="38">
      <t>ア</t>
    </rPh>
    <rPh sb="40" eb="42">
      <t>ジギョウ</t>
    </rPh>
    <rPh sb="43" eb="45">
      <t>ウンエイ</t>
    </rPh>
    <rPh sb="126" eb="127">
      <t>オオム</t>
    </rPh>
    <phoneticPr fontId="4"/>
  </si>
  <si>
    <t>①収益的収支比率については、維持管理費用の内、汚水処理施設やマンホールポンプで使用する電気使用料が料金改正により増加したことと、経年劣化が原因の機器故障により修繕費が増加したため減少しています。また、地方債償還金額が年々増加することも収支比率が減少する理由のひとつです。
②と③については、本事業が公営企業法非適用のため、該当数値はありません。　
④企業債残高対事業規模比率については、平成２４年度以降営業収益が減少したため増加しています。また、建設改良費に充てる企業債を平成１１年度以降起債していないため、企業債残高は償還により減少しています。そのため企業債残高対事業費規模については、減少していきます。
⑤経費回収率については、類似団体平均値を上回っていますが、維持管理費など汚水処理に係る経費が増大していることから減少しています。
⑥汚水処理原価については、類似団体平均値を下回っております。平成２４年度以降、汚水処理施設の維持管理費など汚水処理に係る経費が増大していることから、汚水処理原価が高くなっています。
⑦施設利用率については、類似団体平均値を上回っています。平成２２年度について算出数値が未入力のため数値が未記入となっています。
⑧水洗化率については、類似団体平均値を大きく上回っています。また、排水区域内に居住している世帯すべてが接続しているため１００％となっています。</t>
    <rPh sb="1" eb="4">
      <t>シュウエキテキ</t>
    </rPh>
    <rPh sb="4" eb="6">
      <t>シュウシ</t>
    </rPh>
    <rPh sb="6" eb="8">
      <t>ヒリツ</t>
    </rPh>
    <rPh sb="14" eb="16">
      <t>イジ</t>
    </rPh>
    <rPh sb="16" eb="18">
      <t>カンリ</t>
    </rPh>
    <rPh sb="18" eb="20">
      <t>ヒヨウ</t>
    </rPh>
    <rPh sb="21" eb="22">
      <t>ウチ</t>
    </rPh>
    <rPh sb="23" eb="25">
      <t>オスイ</t>
    </rPh>
    <rPh sb="25" eb="27">
      <t>ショリ</t>
    </rPh>
    <rPh sb="27" eb="29">
      <t>シセツ</t>
    </rPh>
    <rPh sb="39" eb="41">
      <t>シヨウ</t>
    </rPh>
    <rPh sb="43" eb="45">
      <t>デンキ</t>
    </rPh>
    <rPh sb="45" eb="48">
      <t>シヨウリョウ</t>
    </rPh>
    <rPh sb="49" eb="51">
      <t>リョウキン</t>
    </rPh>
    <rPh sb="51" eb="53">
      <t>カイセイ</t>
    </rPh>
    <rPh sb="56" eb="58">
      <t>ゾウカ</t>
    </rPh>
    <rPh sb="64" eb="66">
      <t>ケイネン</t>
    </rPh>
    <rPh sb="66" eb="68">
      <t>レッカ</t>
    </rPh>
    <rPh sb="69" eb="71">
      <t>ゲンイン</t>
    </rPh>
    <rPh sb="72" eb="74">
      <t>キキ</t>
    </rPh>
    <rPh sb="74" eb="76">
      <t>コショウ</t>
    </rPh>
    <rPh sb="79" eb="81">
      <t>シュウゼン</t>
    </rPh>
    <rPh sb="81" eb="82">
      <t>ヒ</t>
    </rPh>
    <rPh sb="83" eb="85">
      <t>ゾウカ</t>
    </rPh>
    <rPh sb="89" eb="91">
      <t>ゲンショウ</t>
    </rPh>
    <rPh sb="100" eb="103">
      <t>チホウサイ</t>
    </rPh>
    <rPh sb="103" eb="106">
      <t>ショウカンキン</t>
    </rPh>
    <rPh sb="106" eb="107">
      <t>ガク</t>
    </rPh>
    <rPh sb="108" eb="110">
      <t>ネンネン</t>
    </rPh>
    <rPh sb="110" eb="112">
      <t>ゾウカ</t>
    </rPh>
    <rPh sb="117" eb="119">
      <t>シュウシ</t>
    </rPh>
    <rPh sb="119" eb="121">
      <t>ヒリツ</t>
    </rPh>
    <rPh sb="122" eb="124">
      <t>ゲンショウ</t>
    </rPh>
    <rPh sb="126" eb="128">
      <t>リユウ</t>
    </rPh>
    <rPh sb="175" eb="177">
      <t>キギョウ</t>
    </rPh>
    <rPh sb="177" eb="178">
      <t>サイ</t>
    </rPh>
    <rPh sb="178" eb="180">
      <t>ザンダカ</t>
    </rPh>
    <rPh sb="180" eb="181">
      <t>タイ</t>
    </rPh>
    <rPh sb="181" eb="183">
      <t>ジギョウ</t>
    </rPh>
    <rPh sb="183" eb="185">
      <t>キボ</t>
    </rPh>
    <rPh sb="185" eb="187">
      <t>ヒリツ</t>
    </rPh>
    <rPh sb="193" eb="195">
      <t>ヘイセイ</t>
    </rPh>
    <rPh sb="197" eb="201">
      <t>ネンドイコウ</t>
    </rPh>
    <rPh sb="201" eb="203">
      <t>エイギョウ</t>
    </rPh>
    <rPh sb="203" eb="205">
      <t>シュウエキ</t>
    </rPh>
    <rPh sb="206" eb="208">
      <t>ゲンショウ</t>
    </rPh>
    <rPh sb="212" eb="214">
      <t>ゾウカ</t>
    </rPh>
    <rPh sb="223" eb="225">
      <t>ケンセツ</t>
    </rPh>
    <rPh sb="225" eb="227">
      <t>カイリョウ</t>
    </rPh>
    <rPh sb="227" eb="228">
      <t>ヒ</t>
    </rPh>
    <rPh sb="229" eb="230">
      <t>ア</t>
    </rPh>
    <rPh sb="232" eb="234">
      <t>キギョウ</t>
    </rPh>
    <rPh sb="236" eb="238">
      <t>ヘイセイ</t>
    </rPh>
    <rPh sb="240" eb="244">
      <t>ネンドイコウ</t>
    </rPh>
    <rPh sb="244" eb="246">
      <t>キサイ</t>
    </rPh>
    <rPh sb="254" eb="256">
      <t>キギョウ</t>
    </rPh>
    <rPh sb="256" eb="257">
      <t>サイ</t>
    </rPh>
    <rPh sb="257" eb="259">
      <t>ザンダカ</t>
    </rPh>
    <rPh sb="260" eb="262">
      <t>ショウカン</t>
    </rPh>
    <rPh sb="265" eb="267">
      <t>ゲンショウ</t>
    </rPh>
    <rPh sb="277" eb="279">
      <t>キギョウ</t>
    </rPh>
    <rPh sb="279" eb="280">
      <t>サイ</t>
    </rPh>
    <rPh sb="280" eb="282">
      <t>ザンダカ</t>
    </rPh>
    <rPh sb="282" eb="283">
      <t>タイ</t>
    </rPh>
    <rPh sb="283" eb="286">
      <t>ジギョウヒ</t>
    </rPh>
    <rPh sb="286" eb="288">
      <t>キボ</t>
    </rPh>
    <rPh sb="294" eb="296">
      <t>ゲンショウ</t>
    </rPh>
    <rPh sb="305" eb="307">
      <t>ケイヒ</t>
    </rPh>
    <rPh sb="307" eb="309">
      <t>カイシュウ</t>
    </rPh>
    <rPh sb="309" eb="310">
      <t>リツ</t>
    </rPh>
    <rPh sb="316" eb="318">
      <t>ルイジ</t>
    </rPh>
    <rPh sb="318" eb="320">
      <t>ダンタイ</t>
    </rPh>
    <rPh sb="320" eb="322">
      <t>ヘイキン</t>
    </rPh>
    <rPh sb="322" eb="323">
      <t>チ</t>
    </rPh>
    <rPh sb="324" eb="325">
      <t>ウエ</t>
    </rPh>
    <rPh sb="325" eb="326">
      <t>マワ</t>
    </rPh>
    <rPh sb="333" eb="335">
      <t>イジ</t>
    </rPh>
    <rPh sb="335" eb="338">
      <t>カンリヒ</t>
    </rPh>
    <rPh sb="340" eb="342">
      <t>オスイ</t>
    </rPh>
    <rPh sb="342" eb="344">
      <t>ショリ</t>
    </rPh>
    <rPh sb="345" eb="346">
      <t>カカ</t>
    </rPh>
    <rPh sb="347" eb="349">
      <t>ケイヒ</t>
    </rPh>
    <rPh sb="350" eb="352">
      <t>ゾウダイ</t>
    </rPh>
    <rPh sb="360" eb="362">
      <t>ゲンショウ</t>
    </rPh>
    <rPh sb="370" eb="372">
      <t>オスイ</t>
    </rPh>
    <rPh sb="372" eb="374">
      <t>ショリ</t>
    </rPh>
    <rPh sb="374" eb="376">
      <t>ゲンカ</t>
    </rPh>
    <rPh sb="382" eb="384">
      <t>ルイジ</t>
    </rPh>
    <rPh sb="384" eb="386">
      <t>ダンタイ</t>
    </rPh>
    <rPh sb="386" eb="388">
      <t>ヘイキン</t>
    </rPh>
    <rPh sb="388" eb="389">
      <t>チ</t>
    </rPh>
    <rPh sb="390" eb="392">
      <t>シタマワ</t>
    </rPh>
    <rPh sb="399" eb="401">
      <t>ヘイセイ</t>
    </rPh>
    <rPh sb="403" eb="407">
      <t>ネンドイコウ</t>
    </rPh>
    <rPh sb="422" eb="424">
      <t>オスイ</t>
    </rPh>
    <rPh sb="424" eb="426">
      <t>ショリ</t>
    </rPh>
    <rPh sb="427" eb="428">
      <t>カカ</t>
    </rPh>
    <rPh sb="429" eb="431">
      <t>ケイヒ</t>
    </rPh>
    <rPh sb="432" eb="434">
      <t>ゾウダイ</t>
    </rPh>
    <rPh sb="443" eb="445">
      <t>オスイ</t>
    </rPh>
    <rPh sb="445" eb="447">
      <t>ショリ</t>
    </rPh>
    <rPh sb="447" eb="449">
      <t>ゲンカ</t>
    </rPh>
    <rPh sb="450" eb="451">
      <t>タカ</t>
    </rPh>
    <rPh sb="461" eb="463">
      <t>シセツ</t>
    </rPh>
    <rPh sb="463" eb="466">
      <t>リヨウリツ</t>
    </rPh>
    <rPh sb="472" eb="474">
      <t>ルイジ</t>
    </rPh>
    <rPh sb="474" eb="476">
      <t>ダンタイ</t>
    </rPh>
    <rPh sb="476" eb="478">
      <t>ヘイキン</t>
    </rPh>
    <rPh sb="478" eb="479">
      <t>チ</t>
    </rPh>
    <rPh sb="480" eb="481">
      <t>ウエ</t>
    </rPh>
    <rPh sb="481" eb="482">
      <t>マワ</t>
    </rPh>
    <rPh sb="488" eb="490">
      <t>ヘイセイ</t>
    </rPh>
    <rPh sb="492" eb="494">
      <t>ネンド</t>
    </rPh>
    <rPh sb="498" eb="500">
      <t>サンシュツ</t>
    </rPh>
    <rPh sb="500" eb="502">
      <t>スウチ</t>
    </rPh>
    <rPh sb="503" eb="506">
      <t>ミニュウリョク</t>
    </rPh>
    <rPh sb="509" eb="511">
      <t>スウチ</t>
    </rPh>
    <rPh sb="512" eb="515">
      <t>ミキニュウ</t>
    </rPh>
    <rPh sb="525" eb="528">
      <t>スイセンカ</t>
    </rPh>
    <rPh sb="528" eb="529">
      <t>リツ</t>
    </rPh>
    <rPh sb="543" eb="544">
      <t>オオ</t>
    </rPh>
    <rPh sb="557" eb="559">
      <t>ハイスイ</t>
    </rPh>
    <rPh sb="559" eb="562">
      <t>クイキナイ</t>
    </rPh>
    <rPh sb="563" eb="565">
      <t>キョジュウ</t>
    </rPh>
    <rPh sb="569" eb="571">
      <t>セタイ</t>
    </rPh>
    <rPh sb="575" eb="577">
      <t>セツゾク</t>
    </rPh>
    <phoneticPr fontId="4"/>
  </si>
  <si>
    <t>①については、本事業が公営企業法非適用のため、該当数値がありません。
②管渠老朽化率については、法定耐用年数を超えた管渠がないため、該当数値はありません。
③管渠改善率については、平成２６年度末時点で汚水管渠の総延長は約１ｋｍありますが、法定耐用年数を超えた管渠がないため、０％となっています。
　平成１０年度より管渠の供用を開始しており、これまで管渠の点検・洗浄を平成１５年度と２２年度の２回行っています。今後も定期的に管渠の点検・洗浄を行い、老朽化対策を行います。</t>
    <rPh sb="79" eb="81">
      <t>カンキョ</t>
    </rPh>
    <rPh sb="81" eb="83">
      <t>カイゼン</t>
    </rPh>
    <rPh sb="83" eb="84">
      <t>リツ</t>
    </rPh>
    <rPh sb="119" eb="121">
      <t>ホウテイ</t>
    </rPh>
    <rPh sb="121" eb="123">
      <t>タイヨウ</t>
    </rPh>
    <rPh sb="123" eb="125">
      <t>ネンスウ</t>
    </rPh>
    <rPh sb="126" eb="127">
      <t>コ</t>
    </rPh>
    <rPh sb="129" eb="131">
      <t>カンキョ</t>
    </rPh>
    <rPh sb="149" eb="151">
      <t>ヘイセイ</t>
    </rPh>
    <rPh sb="153" eb="154">
      <t>ネン</t>
    </rPh>
    <rPh sb="154" eb="155">
      <t>ド</t>
    </rPh>
    <rPh sb="157" eb="159">
      <t>カンキョ</t>
    </rPh>
    <rPh sb="160" eb="162">
      <t>キョウヨウ</t>
    </rPh>
    <rPh sb="163" eb="165">
      <t>カイシ</t>
    </rPh>
    <rPh sb="174" eb="176">
      <t>カンキョ</t>
    </rPh>
    <rPh sb="177" eb="179">
      <t>テンケン</t>
    </rPh>
    <rPh sb="180" eb="182">
      <t>センジョウ</t>
    </rPh>
    <rPh sb="183" eb="185">
      <t>ヘイセイ</t>
    </rPh>
    <rPh sb="187" eb="188">
      <t>ネン</t>
    </rPh>
    <rPh sb="188" eb="189">
      <t>ド</t>
    </rPh>
    <rPh sb="192" eb="194">
      <t>ネンド</t>
    </rPh>
    <rPh sb="196" eb="197">
      <t>カイ</t>
    </rPh>
    <rPh sb="197" eb="198">
      <t>オコナ</t>
    </rPh>
    <rPh sb="204" eb="206">
      <t>コンゴ</t>
    </rPh>
    <rPh sb="207" eb="210">
      <t>テイキテキ</t>
    </rPh>
    <rPh sb="211" eb="213">
      <t>カンキョ</t>
    </rPh>
    <rPh sb="214" eb="216">
      <t>テンケン</t>
    </rPh>
    <rPh sb="217" eb="219">
      <t>センジョウ</t>
    </rPh>
    <rPh sb="220" eb="221">
      <t>オコナ</t>
    </rPh>
    <rPh sb="223" eb="226">
      <t>ロウキュウカ</t>
    </rPh>
    <rPh sb="226" eb="228">
      <t>タイサク</t>
    </rPh>
    <rPh sb="229" eb="230">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</si>
</sst>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837808"/>
        <c:axId val="146714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formatCode="#,##0.00;&quot;△&quot;#,##0.00;&quot;-&quot;">
                  <c:v>0.01</c:v>
                </c:pt>
              </c:numCache>
            </c:numRef>
          </c:val>
          <c:smooth val="0"/>
        </c:ser>
        <c:dLbls>
          <c:showLegendKey val="0"/>
          <c:showVal val="0"/>
          <c:showCatName val="0"/>
          <c:showSerName val="0"/>
          <c:showPercent val="0"/>
          <c:showBubbleSize val="0"/>
        </c:dLbls>
        <c:marker val="1"/>
        <c:smooth val="0"/>
        <c:axId val="106837808"/>
        <c:axId val="146714232"/>
      </c:lineChart>
      <c:dateAx>
        <c:axId val="106837808"/>
        <c:scaling>
          <c:orientation val="minMax"/>
        </c:scaling>
        <c:delete val="1"/>
        <c:axPos val="b"/>
        <c:numFmt formatCode="ge" sourceLinked="1"/>
        <c:majorTickMark val="none"/>
        <c:minorTickMark val="none"/>
        <c:tickLblPos val="none"/>
        <c:crossAx val="146714232"/>
        <c:crosses val="autoZero"/>
        <c:auto val="1"/>
        <c:lblOffset val="100"/>
        <c:baseTimeUnit val="years"/>
      </c:dateAx>
      <c:valAx>
        <c:axId val="146714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3780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formatCode="#,##0.00;&quot;△&quot;#,##0.00">
                  <c:v>0</c:v>
                </c:pt>
                <c:pt idx="1">
                  <c:v>45</c:v>
                </c:pt>
                <c:pt idx="2">
                  <c:v>45</c:v>
                </c:pt>
                <c:pt idx="3">
                  <c:v>45</c:v>
                </c:pt>
                <c:pt idx="4">
                  <c:v>45</c:v>
                </c:pt>
              </c:numCache>
            </c:numRef>
          </c:val>
        </c:ser>
        <c:dLbls>
          <c:showLegendKey val="0"/>
          <c:showVal val="0"/>
          <c:showCatName val="0"/>
          <c:showSerName val="0"/>
          <c:showPercent val="0"/>
          <c:showBubbleSize val="0"/>
        </c:dLbls>
        <c:gapWidth val="150"/>
        <c:axId val="147824408"/>
        <c:axId val="14782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36.83</c:v>
                </c:pt>
                <c:pt idx="1">
                  <c:v>38.97</c:v>
                </c:pt>
                <c:pt idx="2">
                  <c:v>39.119999999999997</c:v>
                </c:pt>
                <c:pt idx="3">
                  <c:v>41.24</c:v>
                </c:pt>
                <c:pt idx="4">
                  <c:v>37.950000000000003</c:v>
                </c:pt>
              </c:numCache>
            </c:numRef>
          </c:val>
          <c:smooth val="0"/>
        </c:ser>
        <c:dLbls>
          <c:showLegendKey val="0"/>
          <c:showVal val="0"/>
          <c:showCatName val="0"/>
          <c:showSerName val="0"/>
          <c:showPercent val="0"/>
          <c:showBubbleSize val="0"/>
        </c:dLbls>
        <c:marker val="1"/>
        <c:smooth val="0"/>
        <c:axId val="147824408"/>
        <c:axId val="147824800"/>
      </c:lineChart>
      <c:dateAx>
        <c:axId val="147824408"/>
        <c:scaling>
          <c:orientation val="minMax"/>
        </c:scaling>
        <c:delete val="1"/>
        <c:axPos val="b"/>
        <c:numFmt formatCode="ge" sourceLinked="1"/>
        <c:majorTickMark val="none"/>
        <c:minorTickMark val="none"/>
        <c:tickLblPos val="none"/>
        <c:crossAx val="147824800"/>
        <c:crosses val="autoZero"/>
        <c:auto val="1"/>
        <c:lblOffset val="100"/>
        <c:baseTimeUnit val="years"/>
      </c:dateAx>
      <c:valAx>
        <c:axId val="14782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824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47595960"/>
        <c:axId val="14759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85.97</c:v>
                </c:pt>
                <c:pt idx="1">
                  <c:v>86.89</c:v>
                </c:pt>
                <c:pt idx="2">
                  <c:v>87.79</c:v>
                </c:pt>
                <c:pt idx="3">
                  <c:v>88.34</c:v>
                </c:pt>
                <c:pt idx="4">
                  <c:v>88.2</c:v>
                </c:pt>
              </c:numCache>
            </c:numRef>
          </c:val>
          <c:smooth val="0"/>
        </c:ser>
        <c:dLbls>
          <c:showLegendKey val="0"/>
          <c:showVal val="0"/>
          <c:showCatName val="0"/>
          <c:showSerName val="0"/>
          <c:showPercent val="0"/>
          <c:showBubbleSize val="0"/>
        </c:dLbls>
        <c:marker val="1"/>
        <c:smooth val="0"/>
        <c:axId val="147595960"/>
        <c:axId val="147596352"/>
      </c:lineChart>
      <c:dateAx>
        <c:axId val="147595960"/>
        <c:scaling>
          <c:orientation val="minMax"/>
        </c:scaling>
        <c:delete val="1"/>
        <c:axPos val="b"/>
        <c:numFmt formatCode="ge" sourceLinked="1"/>
        <c:majorTickMark val="none"/>
        <c:minorTickMark val="none"/>
        <c:tickLblPos val="none"/>
        <c:crossAx val="147596352"/>
        <c:crosses val="autoZero"/>
        <c:auto val="1"/>
        <c:lblOffset val="100"/>
        <c:baseTimeUnit val="years"/>
      </c:dateAx>
      <c:valAx>
        <c:axId val="14759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595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57.78</c:v>
                </c:pt>
                <c:pt idx="1">
                  <c:v>48.41</c:v>
                </c:pt>
                <c:pt idx="2">
                  <c:v>48.66</c:v>
                </c:pt>
                <c:pt idx="3">
                  <c:v>39.61</c:v>
                </c:pt>
                <c:pt idx="4">
                  <c:v>37.619999999999997</c:v>
                </c:pt>
              </c:numCache>
            </c:numRef>
          </c:val>
        </c:ser>
        <c:dLbls>
          <c:showLegendKey val="0"/>
          <c:showVal val="0"/>
          <c:showCatName val="0"/>
          <c:showSerName val="0"/>
          <c:showPercent val="0"/>
          <c:showBubbleSize val="0"/>
        </c:dLbls>
        <c:gapWidth val="150"/>
        <c:axId val="146664152"/>
        <c:axId val="147455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664152"/>
        <c:axId val="147455256"/>
      </c:lineChart>
      <c:dateAx>
        <c:axId val="146664152"/>
        <c:scaling>
          <c:orientation val="minMax"/>
        </c:scaling>
        <c:delete val="1"/>
        <c:axPos val="b"/>
        <c:numFmt formatCode="ge" sourceLinked="1"/>
        <c:majorTickMark val="none"/>
        <c:minorTickMark val="none"/>
        <c:tickLblPos val="none"/>
        <c:crossAx val="147455256"/>
        <c:crosses val="autoZero"/>
        <c:auto val="1"/>
        <c:lblOffset val="100"/>
        <c:baseTimeUnit val="years"/>
      </c:dateAx>
      <c:valAx>
        <c:axId val="147455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664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7253256"/>
        <c:axId val="147253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7253256"/>
        <c:axId val="147253640"/>
      </c:lineChart>
      <c:dateAx>
        <c:axId val="147253256"/>
        <c:scaling>
          <c:orientation val="minMax"/>
        </c:scaling>
        <c:delete val="1"/>
        <c:axPos val="b"/>
        <c:numFmt formatCode="ge" sourceLinked="1"/>
        <c:majorTickMark val="none"/>
        <c:minorTickMark val="none"/>
        <c:tickLblPos val="none"/>
        <c:crossAx val="147253640"/>
        <c:crosses val="autoZero"/>
        <c:auto val="1"/>
        <c:lblOffset val="100"/>
        <c:baseTimeUnit val="years"/>
      </c:dateAx>
      <c:valAx>
        <c:axId val="147253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253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7311392"/>
        <c:axId val="14559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7311392"/>
        <c:axId val="145592880"/>
      </c:lineChart>
      <c:dateAx>
        <c:axId val="147311392"/>
        <c:scaling>
          <c:orientation val="minMax"/>
        </c:scaling>
        <c:delete val="1"/>
        <c:axPos val="b"/>
        <c:numFmt formatCode="ge" sourceLinked="1"/>
        <c:majorTickMark val="none"/>
        <c:minorTickMark val="none"/>
        <c:tickLblPos val="none"/>
        <c:crossAx val="145592880"/>
        <c:crosses val="autoZero"/>
        <c:auto val="1"/>
        <c:lblOffset val="100"/>
        <c:baseTimeUnit val="years"/>
      </c:dateAx>
      <c:valAx>
        <c:axId val="14559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31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5595624"/>
        <c:axId val="14559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5595624"/>
        <c:axId val="145596016"/>
      </c:lineChart>
      <c:dateAx>
        <c:axId val="145595624"/>
        <c:scaling>
          <c:orientation val="minMax"/>
        </c:scaling>
        <c:delete val="1"/>
        <c:axPos val="b"/>
        <c:numFmt formatCode="ge" sourceLinked="1"/>
        <c:majorTickMark val="none"/>
        <c:minorTickMark val="none"/>
        <c:tickLblPos val="none"/>
        <c:crossAx val="145596016"/>
        <c:crosses val="autoZero"/>
        <c:auto val="1"/>
        <c:lblOffset val="100"/>
        <c:baseTimeUnit val="years"/>
      </c:dateAx>
      <c:valAx>
        <c:axId val="14559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595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5595232"/>
        <c:axId val="145594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5595232"/>
        <c:axId val="145594840"/>
      </c:lineChart>
      <c:dateAx>
        <c:axId val="145595232"/>
        <c:scaling>
          <c:orientation val="minMax"/>
        </c:scaling>
        <c:delete val="1"/>
        <c:axPos val="b"/>
        <c:numFmt formatCode="ge" sourceLinked="1"/>
        <c:majorTickMark val="none"/>
        <c:minorTickMark val="none"/>
        <c:tickLblPos val="none"/>
        <c:crossAx val="145594840"/>
        <c:crosses val="autoZero"/>
        <c:auto val="1"/>
        <c:lblOffset val="100"/>
        <c:baseTimeUnit val="years"/>
      </c:dateAx>
      <c:valAx>
        <c:axId val="145594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59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2896.51</c:v>
                </c:pt>
                <c:pt idx="1">
                  <c:v>945.83</c:v>
                </c:pt>
                <c:pt idx="2">
                  <c:v>4513.72</c:v>
                </c:pt>
                <c:pt idx="3">
                  <c:v>3990.38</c:v>
                </c:pt>
                <c:pt idx="4">
                  <c:v>4111.82</c:v>
                </c:pt>
              </c:numCache>
            </c:numRef>
          </c:val>
        </c:ser>
        <c:dLbls>
          <c:showLegendKey val="0"/>
          <c:showVal val="0"/>
          <c:showCatName val="0"/>
          <c:showSerName val="0"/>
          <c:showPercent val="0"/>
          <c:showBubbleSize val="0"/>
        </c:dLbls>
        <c:gapWidth val="150"/>
        <c:axId val="145593664"/>
        <c:axId val="145597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3517.27</c:v>
                </c:pt>
                <c:pt idx="1">
                  <c:v>2988.96</c:v>
                </c:pt>
                <c:pt idx="2">
                  <c:v>3055.24</c:v>
                </c:pt>
                <c:pt idx="3">
                  <c:v>2574.4699999999998</c:v>
                </c:pt>
                <c:pt idx="4">
                  <c:v>2585.83</c:v>
                </c:pt>
              </c:numCache>
            </c:numRef>
          </c:val>
          <c:smooth val="0"/>
        </c:ser>
        <c:dLbls>
          <c:showLegendKey val="0"/>
          <c:showVal val="0"/>
          <c:showCatName val="0"/>
          <c:showSerName val="0"/>
          <c:showPercent val="0"/>
          <c:showBubbleSize val="0"/>
        </c:dLbls>
        <c:marker val="1"/>
        <c:smooth val="0"/>
        <c:axId val="145593664"/>
        <c:axId val="145597192"/>
      </c:lineChart>
      <c:dateAx>
        <c:axId val="145593664"/>
        <c:scaling>
          <c:orientation val="minMax"/>
        </c:scaling>
        <c:delete val="1"/>
        <c:axPos val="b"/>
        <c:numFmt formatCode="ge" sourceLinked="1"/>
        <c:majorTickMark val="none"/>
        <c:minorTickMark val="none"/>
        <c:tickLblPos val="none"/>
        <c:crossAx val="145597192"/>
        <c:crosses val="autoZero"/>
        <c:auto val="1"/>
        <c:lblOffset val="100"/>
        <c:baseTimeUnit val="years"/>
      </c:dateAx>
      <c:valAx>
        <c:axId val="145597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59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81.16</c:v>
                </c:pt>
                <c:pt idx="1">
                  <c:v>56.25</c:v>
                </c:pt>
                <c:pt idx="2">
                  <c:v>39.81</c:v>
                </c:pt>
                <c:pt idx="3">
                  <c:v>46.74</c:v>
                </c:pt>
                <c:pt idx="4">
                  <c:v>42.74</c:v>
                </c:pt>
              </c:numCache>
            </c:numRef>
          </c:val>
        </c:ser>
        <c:dLbls>
          <c:showLegendKey val="0"/>
          <c:showVal val="0"/>
          <c:showCatName val="0"/>
          <c:showSerName val="0"/>
          <c:showPercent val="0"/>
          <c:showBubbleSize val="0"/>
        </c:dLbls>
        <c:gapWidth val="150"/>
        <c:axId val="145598368"/>
        <c:axId val="14782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23.57</c:v>
                </c:pt>
                <c:pt idx="1">
                  <c:v>26.99</c:v>
                </c:pt>
                <c:pt idx="2">
                  <c:v>29.25</c:v>
                </c:pt>
                <c:pt idx="3">
                  <c:v>31.04</c:v>
                </c:pt>
                <c:pt idx="4">
                  <c:v>31.45</c:v>
                </c:pt>
              </c:numCache>
            </c:numRef>
          </c:val>
          <c:smooth val="0"/>
        </c:ser>
        <c:dLbls>
          <c:showLegendKey val="0"/>
          <c:showVal val="0"/>
          <c:showCatName val="0"/>
          <c:showSerName val="0"/>
          <c:showPercent val="0"/>
          <c:showBubbleSize val="0"/>
        </c:dLbls>
        <c:marker val="1"/>
        <c:smooth val="0"/>
        <c:axId val="145598368"/>
        <c:axId val="147821664"/>
      </c:lineChart>
      <c:dateAx>
        <c:axId val="145598368"/>
        <c:scaling>
          <c:orientation val="minMax"/>
        </c:scaling>
        <c:delete val="1"/>
        <c:axPos val="b"/>
        <c:numFmt formatCode="ge" sourceLinked="1"/>
        <c:majorTickMark val="none"/>
        <c:minorTickMark val="none"/>
        <c:tickLblPos val="none"/>
        <c:crossAx val="147821664"/>
        <c:crosses val="autoZero"/>
        <c:auto val="1"/>
        <c:lblOffset val="100"/>
        <c:baseTimeUnit val="years"/>
      </c:dateAx>
      <c:valAx>
        <c:axId val="14782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59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197.81</c:v>
                </c:pt>
                <c:pt idx="1">
                  <c:v>284.37</c:v>
                </c:pt>
                <c:pt idx="2">
                  <c:v>402.62</c:v>
                </c:pt>
                <c:pt idx="3">
                  <c:v>344.05</c:v>
                </c:pt>
                <c:pt idx="4">
                  <c:v>385.71</c:v>
                </c:pt>
              </c:numCache>
            </c:numRef>
          </c:val>
        </c:ser>
        <c:dLbls>
          <c:showLegendKey val="0"/>
          <c:showVal val="0"/>
          <c:showCatName val="0"/>
          <c:showSerName val="0"/>
          <c:showPercent val="0"/>
          <c:showBubbleSize val="0"/>
        </c:dLbls>
        <c:gapWidth val="150"/>
        <c:axId val="147822840"/>
        <c:axId val="14782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746.34</c:v>
                </c:pt>
                <c:pt idx="1">
                  <c:v>663.6</c:v>
                </c:pt>
                <c:pt idx="2">
                  <c:v>622.30999999999995</c:v>
                </c:pt>
                <c:pt idx="3">
                  <c:v>589.39</c:v>
                </c:pt>
                <c:pt idx="4">
                  <c:v>588.54999999999995</c:v>
                </c:pt>
              </c:numCache>
            </c:numRef>
          </c:val>
          <c:smooth val="0"/>
        </c:ser>
        <c:dLbls>
          <c:showLegendKey val="0"/>
          <c:showVal val="0"/>
          <c:showCatName val="0"/>
          <c:showSerName val="0"/>
          <c:showPercent val="0"/>
          <c:showBubbleSize val="0"/>
        </c:dLbls>
        <c:marker val="1"/>
        <c:smooth val="0"/>
        <c:axId val="147822840"/>
        <c:axId val="147823232"/>
      </c:lineChart>
      <c:dateAx>
        <c:axId val="147822840"/>
        <c:scaling>
          <c:orientation val="minMax"/>
        </c:scaling>
        <c:delete val="1"/>
        <c:axPos val="b"/>
        <c:numFmt formatCode="ge" sourceLinked="1"/>
        <c:majorTickMark val="none"/>
        <c:minorTickMark val="none"/>
        <c:tickLblPos val="none"/>
        <c:crossAx val="147823232"/>
        <c:crosses val="autoZero"/>
        <c:auto val="1"/>
        <c:lblOffset val="100"/>
        <c:baseTimeUnit val="years"/>
      </c:dateAx>
      <c:valAx>
        <c:axId val="14782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822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【2,665.67】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【88.11】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【601.39】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三川町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小規模集合排水処理</v>
      </c>
      <c r="Q8" s="46"/>
      <c r="R8" s="46"/>
      <c r="S8" s="46"/>
      <c r="T8" s="46"/>
      <c r="U8" s="46"/>
      <c r="V8" s="46"/>
      <c r="W8" s="46" t="str">
        <f>データ!L6</f>
        <v>I2</v>
      </c>
      <c r="X8" s="46"/>
      <c r="Y8" s="46"/>
      <c r="Z8" s="46"/>
      <c r="AA8" s="46"/>
      <c r="AB8" s="46"/>
      <c r="AC8" s="46"/>
      <c r="AD8" s="3"/>
      <c r="AE8" s="3"/>
      <c r="AF8" s="3"/>
      <c r="AG8" s="3"/>
      <c r="AH8" s="3"/>
      <c r="AI8" s="3"/>
      <c r="AJ8" s="3"/>
      <c r="AK8" s="3"/>
      <c r="AL8" s="47">
        <f>データ!R6</f>
        <v>7581</v>
      </c>
      <c r="AM8" s="47"/>
      <c r="AN8" s="47"/>
      <c r="AO8" s="47"/>
      <c r="AP8" s="47"/>
      <c r="AQ8" s="47"/>
      <c r="AR8" s="47"/>
      <c r="AS8" s="47"/>
      <c r="AT8" s="43">
        <f>データ!S6</f>
        <v>33.22</v>
      </c>
      <c r="AU8" s="43"/>
      <c r="AV8" s="43"/>
      <c r="AW8" s="43"/>
      <c r="AX8" s="43"/>
      <c r="AY8" s="43"/>
      <c r="AZ8" s="43"/>
      <c r="BA8" s="43"/>
      <c r="BB8" s="43">
        <f>データ!T6</f>
        <v>228.21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0.51</v>
      </c>
      <c r="Q10" s="43"/>
      <c r="R10" s="43"/>
      <c r="S10" s="43"/>
      <c r="T10" s="43"/>
      <c r="U10" s="43"/>
      <c r="V10" s="43"/>
      <c r="W10" s="43">
        <f>データ!P6</f>
        <v>100</v>
      </c>
      <c r="X10" s="43"/>
      <c r="Y10" s="43"/>
      <c r="Z10" s="43"/>
      <c r="AA10" s="43"/>
      <c r="AB10" s="43"/>
      <c r="AC10" s="43"/>
      <c r="AD10" s="47">
        <f>データ!Q6</f>
        <v>3123</v>
      </c>
      <c r="AE10" s="47"/>
      <c r="AF10" s="47"/>
      <c r="AG10" s="47"/>
      <c r="AH10" s="47"/>
      <c r="AI10" s="47"/>
      <c r="AJ10" s="47"/>
      <c r="AK10" s="2"/>
      <c r="AL10" s="47">
        <f>データ!U6</f>
        <v>39</v>
      </c>
      <c r="AM10" s="47"/>
      <c r="AN10" s="47"/>
      <c r="AO10" s="47"/>
      <c r="AP10" s="47"/>
      <c r="AQ10" s="47"/>
      <c r="AR10" s="47"/>
      <c r="AS10" s="47"/>
      <c r="AT10" s="43">
        <f>データ!V6</f>
        <v>0.02</v>
      </c>
      <c r="AU10" s="43"/>
      <c r="AV10" s="43"/>
      <c r="AW10" s="43"/>
      <c r="AX10" s="43"/>
      <c r="AY10" s="43"/>
      <c r="AZ10" s="43"/>
      <c r="BA10" s="43"/>
      <c r="BB10" s="43">
        <f>データ!W6</f>
        <v>1950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64262</v>
      </c>
      <c r="D6" s="31">
        <f t="shared" si="3"/>
        <v>47</v>
      </c>
      <c r="E6" s="31">
        <f t="shared" si="3"/>
        <v>17</v>
      </c>
      <c r="F6" s="31">
        <f t="shared" si="3"/>
        <v>9</v>
      </c>
      <c r="G6" s="31">
        <f t="shared" si="3"/>
        <v>0</v>
      </c>
      <c r="H6" s="31" t="str">
        <f t="shared" si="3"/>
        <v>山形県　三川町</v>
      </c>
      <c r="I6" s="31" t="str">
        <f t="shared" si="3"/>
        <v>法非適用</v>
      </c>
      <c r="J6" s="31" t="str">
        <f t="shared" si="3"/>
        <v>下水道事業</v>
      </c>
      <c r="K6" s="31" t="str">
        <f t="shared" si="3"/>
        <v>小規模集合排水処理</v>
      </c>
      <c r="L6" s="31" t="str">
        <f t="shared" si="3"/>
        <v>I2</v>
      </c>
      <c r="M6" s="32" t="str">
        <f t="shared" si="3"/>
        <v>-</v>
      </c>
      <c r="N6" s="32" t="str">
        <f t="shared" si="3"/>
        <v>該当数値なし</v>
      </c>
      <c r="O6" s="32">
        <f t="shared" si="3"/>
        <v>0.51</v>
      </c>
      <c r="P6" s="32">
        <f t="shared" si="3"/>
        <v>100</v>
      </c>
      <c r="Q6" s="32">
        <f t="shared" si="3"/>
        <v>3123</v>
      </c>
      <c r="R6" s="32">
        <f t="shared" si="3"/>
        <v>7581</v>
      </c>
      <c r="S6" s="32">
        <f t="shared" si="3"/>
        <v>33.22</v>
      </c>
      <c r="T6" s="32">
        <f t="shared" si="3"/>
        <v>228.21</v>
      </c>
      <c r="U6" s="32">
        <f t="shared" si="3"/>
        <v>39</v>
      </c>
      <c r="V6" s="32">
        <f t="shared" si="3"/>
        <v>0.02</v>
      </c>
      <c r="W6" s="32">
        <f t="shared" si="3"/>
        <v>1950</v>
      </c>
      <c r="X6" s="33">
        <f>IF(X7="",NA(),X7)</f>
        <v>57.78</v>
      </c>
      <c r="Y6" s="33">
        <f t="shared" ref="Y6:AG6" si="4">IF(Y7="",NA(),Y7)</f>
        <v>48.41</v>
      </c>
      <c r="Z6" s="33">
        <f t="shared" si="4"/>
        <v>48.66</v>
      </c>
      <c r="AA6" s="33">
        <f t="shared" si="4"/>
        <v>39.61</v>
      </c>
      <c r="AB6" s="33">
        <f t="shared" si="4"/>
        <v>37.619999999999997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2896.51</v>
      </c>
      <c r="BF6" s="33">
        <f t="shared" ref="BF6:BN6" si="7">IF(BF7="",NA(),BF7)</f>
        <v>945.83</v>
      </c>
      <c r="BG6" s="33">
        <f t="shared" si="7"/>
        <v>4513.72</v>
      </c>
      <c r="BH6" s="33">
        <f t="shared" si="7"/>
        <v>3990.38</v>
      </c>
      <c r="BI6" s="33">
        <f t="shared" si="7"/>
        <v>4111.82</v>
      </c>
      <c r="BJ6" s="33">
        <f t="shared" si="7"/>
        <v>3517.27</v>
      </c>
      <c r="BK6" s="33">
        <f t="shared" si="7"/>
        <v>2988.96</v>
      </c>
      <c r="BL6" s="33">
        <f t="shared" si="7"/>
        <v>3055.24</v>
      </c>
      <c r="BM6" s="33">
        <f t="shared" si="7"/>
        <v>2574.4699999999998</v>
      </c>
      <c r="BN6" s="33">
        <f t="shared" si="7"/>
        <v>2585.83</v>
      </c>
      <c r="BO6" s="32" t="str">
        <f>IF(BO7="","",IF(BO7="-","【-】","【"&amp;SUBSTITUTE(TEXT(BO7,"#,##0.00"),"-","△")&amp;"】"))</f>
        <v>【2,665.67】</v>
      </c>
      <c r="BP6" s="33">
        <f>IF(BP7="",NA(),BP7)</f>
        <v>81.16</v>
      </c>
      <c r="BQ6" s="33">
        <f t="shared" ref="BQ6:BY6" si="8">IF(BQ7="",NA(),BQ7)</f>
        <v>56.25</v>
      </c>
      <c r="BR6" s="33">
        <f t="shared" si="8"/>
        <v>39.81</v>
      </c>
      <c r="BS6" s="33">
        <f t="shared" si="8"/>
        <v>46.74</v>
      </c>
      <c r="BT6" s="33">
        <f t="shared" si="8"/>
        <v>42.74</v>
      </c>
      <c r="BU6" s="33">
        <f t="shared" si="8"/>
        <v>23.57</v>
      </c>
      <c r="BV6" s="33">
        <f t="shared" si="8"/>
        <v>26.99</v>
      </c>
      <c r="BW6" s="33">
        <f t="shared" si="8"/>
        <v>29.25</v>
      </c>
      <c r="BX6" s="33">
        <f t="shared" si="8"/>
        <v>31.04</v>
      </c>
      <c r="BY6" s="33">
        <f t="shared" si="8"/>
        <v>31.45</v>
      </c>
      <c r="BZ6" s="32" t="str">
        <f>IF(BZ7="","",IF(BZ7="-","【-】","【"&amp;SUBSTITUTE(TEXT(BZ7,"#,##0.00"),"-","△")&amp;"】"))</f>
        <v>【30.50】</v>
      </c>
      <c r="CA6" s="33">
        <f>IF(CA7="",NA(),CA7)</f>
        <v>197.81</v>
      </c>
      <c r="CB6" s="33">
        <f t="shared" ref="CB6:CJ6" si="9">IF(CB7="",NA(),CB7)</f>
        <v>284.37</v>
      </c>
      <c r="CC6" s="33">
        <f t="shared" si="9"/>
        <v>402.62</v>
      </c>
      <c r="CD6" s="33">
        <f t="shared" si="9"/>
        <v>344.05</v>
      </c>
      <c r="CE6" s="33">
        <f t="shared" si="9"/>
        <v>385.71</v>
      </c>
      <c r="CF6" s="33">
        <f t="shared" si="9"/>
        <v>746.34</v>
      </c>
      <c r="CG6" s="33">
        <f t="shared" si="9"/>
        <v>663.6</v>
      </c>
      <c r="CH6" s="33">
        <f t="shared" si="9"/>
        <v>622.30999999999995</v>
      </c>
      <c r="CI6" s="33">
        <f t="shared" si="9"/>
        <v>589.39</v>
      </c>
      <c r="CJ6" s="33">
        <f t="shared" si="9"/>
        <v>588.54999999999995</v>
      </c>
      <c r="CK6" s="32" t="str">
        <f>IF(CK7="","",IF(CK7="-","【-】","【"&amp;SUBSTITUTE(TEXT(CK7,"#,##0.00"),"-","△")&amp;"】"))</f>
        <v>【601.39】</v>
      </c>
      <c r="CL6" s="32">
        <f>IF(CL7="",NA(),CL7)</f>
        <v>0</v>
      </c>
      <c r="CM6" s="33">
        <f t="shared" ref="CM6:CU6" si="10">IF(CM7="",NA(),CM7)</f>
        <v>45</v>
      </c>
      <c r="CN6" s="33">
        <f t="shared" si="10"/>
        <v>45</v>
      </c>
      <c r="CO6" s="33">
        <f t="shared" si="10"/>
        <v>45</v>
      </c>
      <c r="CP6" s="33">
        <f t="shared" si="10"/>
        <v>45</v>
      </c>
      <c r="CQ6" s="33">
        <f t="shared" si="10"/>
        <v>36.83</v>
      </c>
      <c r="CR6" s="33">
        <f t="shared" si="10"/>
        <v>38.97</v>
      </c>
      <c r="CS6" s="33">
        <f t="shared" si="10"/>
        <v>39.119999999999997</v>
      </c>
      <c r="CT6" s="33">
        <f t="shared" si="10"/>
        <v>41.24</v>
      </c>
      <c r="CU6" s="33">
        <f t="shared" si="10"/>
        <v>37.950000000000003</v>
      </c>
      <c r="CV6" s="32" t="str">
        <f>IF(CV7="","",IF(CV7="-","【-】","【"&amp;SUBSTITUTE(TEXT(CV7,"#,##0.00"),"-","△")&amp;"】"))</f>
        <v>【39.88】</v>
      </c>
      <c r="CW6" s="33">
        <f>IF(CW7="",NA(),CW7)</f>
        <v>100</v>
      </c>
      <c r="CX6" s="33">
        <f t="shared" ref="CX6:DF6" si="11">IF(CX7="",NA(),CX7)</f>
        <v>100</v>
      </c>
      <c r="CY6" s="33">
        <f t="shared" si="11"/>
        <v>100</v>
      </c>
      <c r="CZ6" s="33">
        <f t="shared" si="11"/>
        <v>100</v>
      </c>
      <c r="DA6" s="33">
        <f t="shared" si="11"/>
        <v>100</v>
      </c>
      <c r="DB6" s="33">
        <f t="shared" si="11"/>
        <v>85.97</v>
      </c>
      <c r="DC6" s="33">
        <f t="shared" si="11"/>
        <v>86.89</v>
      </c>
      <c r="DD6" s="33">
        <f t="shared" si="11"/>
        <v>87.79</v>
      </c>
      <c r="DE6" s="33">
        <f t="shared" si="11"/>
        <v>88.34</v>
      </c>
      <c r="DF6" s="33">
        <f t="shared" si="11"/>
        <v>88.2</v>
      </c>
      <c r="DG6" s="32" t="str">
        <f>IF(DG7="","",IF(DG7="-","【-】","【"&amp;SUBSTITUTE(TEXT(DG7,"#,##0.00"),"-","△")&amp;"】"))</f>
        <v>【88.11】</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3">
        <f t="shared" si="14"/>
        <v>0.01</v>
      </c>
      <c r="EN6" s="32" t="str">
        <f>IF(EN7="","",IF(EN7="-","【-】","【"&amp;SUBSTITUTE(TEXT(EN7,"#,##0.00"),"-","△")&amp;"】"))</f>
        <v>【0.01】</v>
      </c>
    </row>
    <row r="7" spans="1:144" s="34" customFormat="1">
      <c r="A7" s="26"/>
      <c r="B7" s="35">
        <v>2014</v>
      </c>
      <c r="C7" s="35">
        <v>64262</v>
      </c>
      <c r="D7" s="35">
        <v>47</v>
      </c>
      <c r="E7" s="35">
        <v>17</v>
      </c>
      <c r="F7" s="35">
        <v>9</v>
      </c>
      <c r="G7" s="35">
        <v>0</v>
      </c>
      <c r="H7" s="35" t="s">
        <v>96</v>
      </c>
      <c r="I7" s="35" t="s">
        <v>97</v>
      </c>
      <c r="J7" s="35" t="s">
        <v>98</v>
      </c>
      <c r="K7" s="35" t="s">
        <v>99</v>
      </c>
      <c r="L7" s="35" t="s">
        <v>100</v>
      </c>
      <c r="M7" s="36" t="s">
        <v>101</v>
      </c>
      <c r="N7" s="36" t="s">
        <v>102</v>
      </c>
      <c r="O7" s="36">
        <v>0.51</v>
      </c>
      <c r="P7" s="36">
        <v>100</v>
      </c>
      <c r="Q7" s="36">
        <v>3123</v>
      </c>
      <c r="R7" s="36">
        <v>7581</v>
      </c>
      <c r="S7" s="36">
        <v>33.22</v>
      </c>
      <c r="T7" s="36">
        <v>228.21</v>
      </c>
      <c r="U7" s="36">
        <v>39</v>
      </c>
      <c r="V7" s="36">
        <v>0.02</v>
      </c>
      <c r="W7" s="36">
        <v>1950</v>
      </c>
      <c r="X7" s="36">
        <v>57.78</v>
      </c>
      <c r="Y7" s="36">
        <v>48.41</v>
      </c>
      <c r="Z7" s="36">
        <v>48.66</v>
      </c>
      <c r="AA7" s="36">
        <v>39.61</v>
      </c>
      <c r="AB7" s="36">
        <v>37.619999999999997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2896.51</v>
      </c>
      <c r="BF7" s="36">
        <v>945.83</v>
      </c>
      <c r="BG7" s="36">
        <v>4513.72</v>
      </c>
      <c r="BH7" s="36">
        <v>3990.38</v>
      </c>
      <c r="BI7" s="36">
        <v>4111.82</v>
      </c>
      <c r="BJ7" s="36">
        <v>3517.27</v>
      </c>
      <c r="BK7" s="36">
        <v>2988.96</v>
      </c>
      <c r="BL7" s="36">
        <v>3055.24</v>
      </c>
      <c r="BM7" s="36">
        <v>2574.4699999999998</v>
      </c>
      <c r="BN7" s="36">
        <v>2585.83</v>
      </c>
      <c r="BO7" s="36">
        <v>2665.67</v>
      </c>
      <c r="BP7" s="36">
        <v>81.16</v>
      </c>
      <c r="BQ7" s="36">
        <v>56.25</v>
      </c>
      <c r="BR7" s="36">
        <v>39.81</v>
      </c>
      <c r="BS7" s="36">
        <v>46.74</v>
      </c>
      <c r="BT7" s="36">
        <v>42.74</v>
      </c>
      <c r="BU7" s="36">
        <v>23.57</v>
      </c>
      <c r="BV7" s="36">
        <v>26.99</v>
      </c>
      <c r="BW7" s="36">
        <v>29.25</v>
      </c>
      <c r="BX7" s="36">
        <v>31.04</v>
      </c>
      <c r="BY7" s="36">
        <v>31.45</v>
      </c>
      <c r="BZ7" s="36">
        <v>30.5</v>
      </c>
      <c r="CA7" s="36">
        <v>197.81</v>
      </c>
      <c r="CB7" s="36">
        <v>284.37</v>
      </c>
      <c r="CC7" s="36">
        <v>402.62</v>
      </c>
      <c r="CD7" s="36">
        <v>344.05</v>
      </c>
      <c r="CE7" s="36">
        <v>385.71</v>
      </c>
      <c r="CF7" s="36">
        <v>746.34</v>
      </c>
      <c r="CG7" s="36">
        <v>663.6</v>
      </c>
      <c r="CH7" s="36">
        <v>622.30999999999995</v>
      </c>
      <c r="CI7" s="36">
        <v>589.39</v>
      </c>
      <c r="CJ7" s="36">
        <v>588.54999999999995</v>
      </c>
      <c r="CK7" s="36">
        <v>601.39</v>
      </c>
      <c r="CL7" s="36">
        <v>0</v>
      </c>
      <c r="CM7" s="36">
        <v>45</v>
      </c>
      <c r="CN7" s="36">
        <v>45</v>
      </c>
      <c r="CO7" s="36">
        <v>45</v>
      </c>
      <c r="CP7" s="36">
        <v>45</v>
      </c>
      <c r="CQ7" s="36">
        <v>36.83</v>
      </c>
      <c r="CR7" s="36">
        <v>38.97</v>
      </c>
      <c r="CS7" s="36">
        <v>39.119999999999997</v>
      </c>
      <c r="CT7" s="36">
        <v>41.24</v>
      </c>
      <c r="CU7" s="36">
        <v>37.950000000000003</v>
      </c>
      <c r="CV7" s="36">
        <v>39.880000000000003</v>
      </c>
      <c r="CW7" s="36">
        <v>100</v>
      </c>
      <c r="CX7" s="36">
        <v>100</v>
      </c>
      <c r="CY7" s="36">
        <v>100</v>
      </c>
      <c r="CZ7" s="36">
        <v>100</v>
      </c>
      <c r="DA7" s="36">
        <v>100</v>
      </c>
      <c r="DB7" s="36">
        <v>85.97</v>
      </c>
      <c r="DC7" s="36">
        <v>86.89</v>
      </c>
      <c r="DD7" s="36">
        <v>87.79</v>
      </c>
      <c r="DE7" s="36">
        <v>88.34</v>
      </c>
      <c r="DF7" s="36">
        <v>88.2</v>
      </c>
      <c r="DG7" s="36">
        <v>88.11</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0.01</v>
      </c>
      <c r="EN7" s="36">
        <v>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WG140917</cp:lastModifiedBy>
  <cp:lastPrinted>2016-02-12T05:58:08Z</cp:lastPrinted>
  <dcterms:created xsi:type="dcterms:W3CDTF">2016-02-03T09:22:42Z</dcterms:created>
  <dcterms:modified xsi:type="dcterms:W3CDTF">2016-02-12T05:58:43Z</dcterms:modified>
  <cp:category/>
</cp:coreProperties>
</file>