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<sst xmlns="http://schemas.openxmlformats.org/spreadsheetml/2006/main" count="221" uniqueCount="111">
  <si>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</si>
  <si>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</si>
  <si>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</si>
  <si>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</si>
  <si>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</si>
  <si>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</si>
  <si>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</si>
  <si>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</si>
  <si>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</si>
  <si>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</si>
  <si>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</si>
  <si>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</si>
  <si>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</si>
  <si>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</si>
  <si>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</si>
  <si>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</si>
  <si>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</si>
  <si>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</si>
  <si>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</si>
  <si>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</si>
  <si>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</si>
  <si>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</si>
  <si>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</si>
  <si>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</si>
  <si>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</si>
  <si>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</si>
  <si>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</si>
  <si>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</si>
  <si>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</si>
  <si>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</si>
  <si>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</si>
  <si>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</si>
  <si>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</si>
  <si>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</si>
  <si>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</si>
  <si>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</si>
  <si>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</si>
  <si>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</si>
  <si>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</si>
  <si>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</si>
  <si>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</si>
  <si>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</si>
  <si>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</si>
  <si>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</si>
  <si>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</si>
  <si>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</si>
  <si>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</si>
  <si>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</si>
  <si>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</si>
  <si>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</si>
  <si>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</si>
  <si>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</si>
  <si>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</si>
  <si>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</si>
  <si>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</si>
  <si>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</si>
  <si>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</si>
  <si>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</si>
  <si>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</si>
  <si>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</si>
  <si>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</si>
  <si>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</si>
  <si>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</si>
  <si>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</si>
  <si>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</si>
  <si>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</si>
  <si>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</si>
  <si>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</si>
  <si>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</si>
  <si>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</si>
  <si>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</si>
  <si>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</si>
  <si>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</si>
  <si>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</si>
  <si>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</si>
  <si>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</si>
  <si>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</si>
  <si>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</si>
  <si>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</si>
  <si>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</si>
  <si>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</si>
  <si>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</si>
  <si>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</si>
  <si>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</si>
  <si>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</si>
  <si>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</si>
  <si>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</si>
  <si>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</si>
  <si>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</si>
  <si>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</si>
  <si>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</si>
  <si>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</si>
  <si>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</si>
  <si>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</si>
  <si>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</si>
  <si>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</si>
  <si>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尾花沢市</t>
  </si>
  <si>
    <t>法非適用</t>
  </si>
  <si>
    <t>下水道事業</t>
  </si>
  <si>
    <t>農業集落排水</t>
  </si>
  <si>
    <t>F3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</si>
  <si>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</si>
  <si>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</si>
  <si>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</si>
  <si>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</si>
  <si>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</si>
  <si>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</si>
  <si>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</si>
  <si>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３処理区あり、供用開始は牛房野処理区(平成１３年４月)、毒沢処理区(平成１６年４月)、宮沢西部処理区(平成２０年４月)と比較的新しい施設であり、水洗化率が低いため、経費回収率、施設利用率が低く、整備した施設が現状では適切な水準の料金収入に結びついていない。３処理区あり、範囲が広く、家屋連担していないため、効率性は良くない。更に農業集落排水は処理区域内人口が少なく有収水量も少ないため、汚水処理原価が高い傾向にある。比較的に後発な事業体であるため、償還期間中であり、企業債残高対事業規模比率は高い。よって、使用料のみでは不足が生じるため、一般会計繰入金で不足分を補填している。　　　　　　　　　　　　　　　　　　　　　　　　　　　　　　　　　　　　　　　　　　　　　　　　　　　　　　　　　　　　　　　　　　　　　　　　　　　　　　　　　　　　　　　　　　　　　　　　　　　　　　　　　　　　　　　　　　　　　　　　　　　　　　　　　　　　　　　　　　　　</t>
    <phoneticPr fontId="4"/>
  </si>
  <si>
    <t>３処理区あり、供用開始は牛房野処理区(平成１３年４月)、毒沢処理区(平成１６年４月)、宮沢西部処理区(平成２０年４月)と比較的新しい施設であり、現在長寿命化策定までは至っていないが、今後の検討課題である。</t>
    <phoneticPr fontId="4"/>
  </si>
  <si>
    <t>使用料以外の収入である一般会計繰入金に依存している面もあり、今後も加入促進に努め、水洗化率を向上させ、使用料の増収を図る。また、経費削減について民間委託を活用し、今後も経費を極力節減し、より健全・効率的な経営に努め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</si>
</sst>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8725888"/>
        <c:axId val="78727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0.08</c:v>
                </c:pt>
                <c:pt idx="1">
                  <c:v>0.06</c:v>
                </c:pt>
                <c:pt idx="2">
                  <c:v>0.04</c:v>
                </c:pt>
                <c:pt idx="3">
                  <c:v>7.0000000000000007E-2</c:v>
                </c:pt>
                <c:pt idx="4">
                  <c:v>0.02</c:v>
                </c:pt>
              </c:numCache>
            </c:numRef>
          </c:val>
          <c:smooth val="0"/>
        </c:ser>
        <c:dLbls>
          <c:showLegendKey val="0"/>
          <c:showVal val="0"/>
          <c:showCatName val="0"/>
          <c:showSerName val="0"/>
          <c:showPercent val="0"/>
          <c:showBubbleSize val="0"/>
        </c:dLbls>
        <c:marker val="1"/>
        <c:smooth val="0"/>
        <c:axId val="78725888"/>
        <c:axId val="78727808"/>
      </c:lineChart>
      <c:dateAx>
        <c:axId val="78725888"/>
        <c:scaling>
          <c:orientation val="minMax"/>
        </c:scaling>
        <c:delete val="1"/>
        <c:axPos val="b"/>
        <c:numFmt formatCode="ge" sourceLinked="1"/>
        <c:majorTickMark val="none"/>
        <c:minorTickMark val="none"/>
        <c:tickLblPos val="none"/>
        <c:crossAx val="78727808"/>
        <c:crosses val="autoZero"/>
        <c:auto val="1"/>
        <c:lblOffset val="100"/>
        <c:baseTimeUnit val="years"/>
      </c:dateAx>
      <c:valAx>
        <c:axId val="78727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72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46.8</c:v>
                </c:pt>
                <c:pt idx="1">
                  <c:v>36.32</c:v>
                </c:pt>
                <c:pt idx="2">
                  <c:v>35.93</c:v>
                </c:pt>
                <c:pt idx="3">
                  <c:v>36.06</c:v>
                </c:pt>
                <c:pt idx="4">
                  <c:v>35.04</c:v>
                </c:pt>
              </c:numCache>
            </c:numRef>
          </c:val>
        </c:ser>
        <c:dLbls>
          <c:showLegendKey val="0"/>
          <c:showVal val="0"/>
          <c:showCatName val="0"/>
          <c:showSerName val="0"/>
          <c:showPercent val="0"/>
          <c:showBubbleSize val="0"/>
        </c:dLbls>
        <c:gapWidth val="150"/>
        <c:axId val="85828736"/>
        <c:axId val="85830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46.85</c:v>
                </c:pt>
                <c:pt idx="1">
                  <c:v>46.06</c:v>
                </c:pt>
                <c:pt idx="2">
                  <c:v>45.95</c:v>
                </c:pt>
                <c:pt idx="3">
                  <c:v>44.69</c:v>
                </c:pt>
                <c:pt idx="4">
                  <c:v>44.69</c:v>
                </c:pt>
              </c:numCache>
            </c:numRef>
          </c:val>
          <c:smooth val="0"/>
        </c:ser>
        <c:dLbls>
          <c:showLegendKey val="0"/>
          <c:showVal val="0"/>
          <c:showCatName val="0"/>
          <c:showSerName val="0"/>
          <c:showPercent val="0"/>
          <c:showBubbleSize val="0"/>
        </c:dLbls>
        <c:marker val="1"/>
        <c:smooth val="0"/>
        <c:axId val="85828736"/>
        <c:axId val="85830656"/>
      </c:lineChart>
      <c:dateAx>
        <c:axId val="85828736"/>
        <c:scaling>
          <c:orientation val="minMax"/>
        </c:scaling>
        <c:delete val="1"/>
        <c:axPos val="b"/>
        <c:numFmt formatCode="ge" sourceLinked="1"/>
        <c:majorTickMark val="none"/>
        <c:minorTickMark val="none"/>
        <c:tickLblPos val="none"/>
        <c:crossAx val="85830656"/>
        <c:crosses val="autoZero"/>
        <c:auto val="1"/>
        <c:lblOffset val="100"/>
        <c:baseTimeUnit val="years"/>
      </c:dateAx>
      <c:valAx>
        <c:axId val="85830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82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62.26</c:v>
                </c:pt>
                <c:pt idx="1">
                  <c:v>64.81</c:v>
                </c:pt>
                <c:pt idx="2">
                  <c:v>68.47</c:v>
                </c:pt>
                <c:pt idx="3">
                  <c:v>69.989999999999995</c:v>
                </c:pt>
                <c:pt idx="4">
                  <c:v>71.86</c:v>
                </c:pt>
              </c:numCache>
            </c:numRef>
          </c:val>
        </c:ser>
        <c:dLbls>
          <c:showLegendKey val="0"/>
          <c:showVal val="0"/>
          <c:showCatName val="0"/>
          <c:showSerName val="0"/>
          <c:showPercent val="0"/>
          <c:showBubbleSize val="0"/>
        </c:dLbls>
        <c:gapWidth val="150"/>
        <c:axId val="85873408"/>
        <c:axId val="85875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73.78</c:v>
                </c:pt>
                <c:pt idx="1">
                  <c:v>72.989999999999995</c:v>
                </c:pt>
                <c:pt idx="2">
                  <c:v>71.97</c:v>
                </c:pt>
                <c:pt idx="3">
                  <c:v>70.59</c:v>
                </c:pt>
                <c:pt idx="4">
                  <c:v>69.67</c:v>
                </c:pt>
              </c:numCache>
            </c:numRef>
          </c:val>
          <c:smooth val="0"/>
        </c:ser>
        <c:dLbls>
          <c:showLegendKey val="0"/>
          <c:showVal val="0"/>
          <c:showCatName val="0"/>
          <c:showSerName val="0"/>
          <c:showPercent val="0"/>
          <c:showBubbleSize val="0"/>
        </c:dLbls>
        <c:marker val="1"/>
        <c:smooth val="0"/>
        <c:axId val="85873408"/>
        <c:axId val="85875328"/>
      </c:lineChart>
      <c:dateAx>
        <c:axId val="85873408"/>
        <c:scaling>
          <c:orientation val="minMax"/>
        </c:scaling>
        <c:delete val="1"/>
        <c:axPos val="b"/>
        <c:numFmt formatCode="ge" sourceLinked="1"/>
        <c:majorTickMark val="none"/>
        <c:minorTickMark val="none"/>
        <c:tickLblPos val="none"/>
        <c:crossAx val="85875328"/>
        <c:crosses val="autoZero"/>
        <c:auto val="1"/>
        <c:lblOffset val="100"/>
        <c:baseTimeUnit val="years"/>
      </c:dateAx>
      <c:valAx>
        <c:axId val="85875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87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55.68</c:v>
                </c:pt>
                <c:pt idx="1">
                  <c:v>53.72</c:v>
                </c:pt>
                <c:pt idx="2">
                  <c:v>50.11</c:v>
                </c:pt>
                <c:pt idx="3">
                  <c:v>50.36</c:v>
                </c:pt>
                <c:pt idx="4">
                  <c:v>50.46</c:v>
                </c:pt>
              </c:numCache>
            </c:numRef>
          </c:val>
        </c:ser>
        <c:dLbls>
          <c:showLegendKey val="0"/>
          <c:showVal val="0"/>
          <c:showCatName val="0"/>
          <c:showSerName val="0"/>
          <c:showPercent val="0"/>
          <c:showBubbleSize val="0"/>
        </c:dLbls>
        <c:gapWidth val="150"/>
        <c:axId val="79171968"/>
        <c:axId val="79173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9171968"/>
        <c:axId val="79173888"/>
      </c:lineChart>
      <c:dateAx>
        <c:axId val="79171968"/>
        <c:scaling>
          <c:orientation val="minMax"/>
        </c:scaling>
        <c:delete val="1"/>
        <c:axPos val="b"/>
        <c:numFmt formatCode="ge" sourceLinked="1"/>
        <c:majorTickMark val="none"/>
        <c:minorTickMark val="none"/>
        <c:tickLblPos val="none"/>
        <c:crossAx val="79173888"/>
        <c:crosses val="autoZero"/>
        <c:auto val="1"/>
        <c:lblOffset val="100"/>
        <c:baseTimeUnit val="years"/>
      </c:dateAx>
      <c:valAx>
        <c:axId val="7917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17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9200256"/>
        <c:axId val="79202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9200256"/>
        <c:axId val="79202176"/>
      </c:lineChart>
      <c:dateAx>
        <c:axId val="79200256"/>
        <c:scaling>
          <c:orientation val="minMax"/>
        </c:scaling>
        <c:delete val="1"/>
        <c:axPos val="b"/>
        <c:numFmt formatCode="ge" sourceLinked="1"/>
        <c:majorTickMark val="none"/>
        <c:minorTickMark val="none"/>
        <c:tickLblPos val="none"/>
        <c:crossAx val="79202176"/>
        <c:crosses val="autoZero"/>
        <c:auto val="1"/>
        <c:lblOffset val="100"/>
        <c:baseTimeUnit val="years"/>
      </c:dateAx>
      <c:valAx>
        <c:axId val="79202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20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9244672"/>
        <c:axId val="79250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9244672"/>
        <c:axId val="79250944"/>
      </c:lineChart>
      <c:dateAx>
        <c:axId val="79244672"/>
        <c:scaling>
          <c:orientation val="minMax"/>
        </c:scaling>
        <c:delete val="1"/>
        <c:axPos val="b"/>
        <c:numFmt formatCode="ge" sourceLinked="1"/>
        <c:majorTickMark val="none"/>
        <c:minorTickMark val="none"/>
        <c:tickLblPos val="none"/>
        <c:crossAx val="79250944"/>
        <c:crosses val="autoZero"/>
        <c:auto val="1"/>
        <c:lblOffset val="100"/>
        <c:baseTimeUnit val="years"/>
      </c:dateAx>
      <c:valAx>
        <c:axId val="79250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24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9295616"/>
        <c:axId val="79297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9295616"/>
        <c:axId val="79297536"/>
      </c:lineChart>
      <c:dateAx>
        <c:axId val="79295616"/>
        <c:scaling>
          <c:orientation val="minMax"/>
        </c:scaling>
        <c:delete val="1"/>
        <c:axPos val="b"/>
        <c:numFmt formatCode="ge" sourceLinked="1"/>
        <c:majorTickMark val="none"/>
        <c:minorTickMark val="none"/>
        <c:tickLblPos val="none"/>
        <c:crossAx val="79297536"/>
        <c:crosses val="autoZero"/>
        <c:auto val="1"/>
        <c:lblOffset val="100"/>
        <c:baseTimeUnit val="years"/>
      </c:dateAx>
      <c:valAx>
        <c:axId val="79297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29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9398016"/>
        <c:axId val="7939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9398016"/>
        <c:axId val="79399936"/>
      </c:lineChart>
      <c:dateAx>
        <c:axId val="79398016"/>
        <c:scaling>
          <c:orientation val="minMax"/>
        </c:scaling>
        <c:delete val="1"/>
        <c:axPos val="b"/>
        <c:numFmt formatCode="ge" sourceLinked="1"/>
        <c:majorTickMark val="none"/>
        <c:minorTickMark val="none"/>
        <c:tickLblPos val="none"/>
        <c:crossAx val="79399936"/>
        <c:crosses val="autoZero"/>
        <c:auto val="1"/>
        <c:lblOffset val="100"/>
        <c:baseTimeUnit val="years"/>
      </c:dateAx>
      <c:valAx>
        <c:axId val="7939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39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4416.51</c:v>
                </c:pt>
                <c:pt idx="1">
                  <c:v>4176.8999999999996</c:v>
                </c:pt>
                <c:pt idx="2">
                  <c:v>3483.54</c:v>
                </c:pt>
                <c:pt idx="3">
                  <c:v>3778.9</c:v>
                </c:pt>
                <c:pt idx="4" formatCode="#,##0.00;&quot;△&quot;#,##0.00">
                  <c:v>0</c:v>
                </c:pt>
              </c:numCache>
            </c:numRef>
          </c:val>
        </c:ser>
        <c:dLbls>
          <c:showLegendKey val="0"/>
          <c:showVal val="0"/>
          <c:showCatName val="0"/>
          <c:showSerName val="0"/>
          <c:showPercent val="0"/>
          <c:showBubbleSize val="0"/>
        </c:dLbls>
        <c:gapWidth val="150"/>
        <c:axId val="79412224"/>
        <c:axId val="85992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1224.75</c:v>
                </c:pt>
                <c:pt idx="1">
                  <c:v>1144.05</c:v>
                </c:pt>
                <c:pt idx="2">
                  <c:v>1117.1099999999999</c:v>
                </c:pt>
                <c:pt idx="3">
                  <c:v>1161.05</c:v>
                </c:pt>
                <c:pt idx="4">
                  <c:v>979.89</c:v>
                </c:pt>
              </c:numCache>
            </c:numRef>
          </c:val>
          <c:smooth val="0"/>
        </c:ser>
        <c:dLbls>
          <c:showLegendKey val="0"/>
          <c:showVal val="0"/>
          <c:showCatName val="0"/>
          <c:showSerName val="0"/>
          <c:showPercent val="0"/>
          <c:showBubbleSize val="0"/>
        </c:dLbls>
        <c:marker val="1"/>
        <c:smooth val="0"/>
        <c:axId val="79412224"/>
        <c:axId val="85992576"/>
      </c:lineChart>
      <c:dateAx>
        <c:axId val="79412224"/>
        <c:scaling>
          <c:orientation val="minMax"/>
        </c:scaling>
        <c:delete val="1"/>
        <c:axPos val="b"/>
        <c:numFmt formatCode="ge" sourceLinked="1"/>
        <c:majorTickMark val="none"/>
        <c:minorTickMark val="none"/>
        <c:tickLblPos val="none"/>
        <c:crossAx val="85992576"/>
        <c:crosses val="autoZero"/>
        <c:auto val="1"/>
        <c:lblOffset val="100"/>
        <c:baseTimeUnit val="years"/>
      </c:dateAx>
      <c:valAx>
        <c:axId val="85992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412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30.73</c:v>
                </c:pt>
                <c:pt idx="1">
                  <c:v>28.62</c:v>
                </c:pt>
                <c:pt idx="2">
                  <c:v>29.6</c:v>
                </c:pt>
                <c:pt idx="3">
                  <c:v>30.02</c:v>
                </c:pt>
                <c:pt idx="4">
                  <c:v>31.88</c:v>
                </c:pt>
              </c:numCache>
            </c:numRef>
          </c:val>
        </c:ser>
        <c:dLbls>
          <c:showLegendKey val="0"/>
          <c:showVal val="0"/>
          <c:showCatName val="0"/>
          <c:showSerName val="0"/>
          <c:showPercent val="0"/>
          <c:showBubbleSize val="0"/>
        </c:dLbls>
        <c:gapWidth val="150"/>
        <c:axId val="86035072"/>
        <c:axId val="86037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42.13</c:v>
                </c:pt>
                <c:pt idx="1">
                  <c:v>42.48</c:v>
                </c:pt>
                <c:pt idx="2">
                  <c:v>41.04</c:v>
                </c:pt>
                <c:pt idx="3">
                  <c:v>41.08</c:v>
                </c:pt>
                <c:pt idx="4">
                  <c:v>41.34</c:v>
                </c:pt>
              </c:numCache>
            </c:numRef>
          </c:val>
          <c:smooth val="0"/>
        </c:ser>
        <c:dLbls>
          <c:showLegendKey val="0"/>
          <c:showVal val="0"/>
          <c:showCatName val="0"/>
          <c:showSerName val="0"/>
          <c:showPercent val="0"/>
          <c:showBubbleSize val="0"/>
        </c:dLbls>
        <c:marker val="1"/>
        <c:smooth val="0"/>
        <c:axId val="86035072"/>
        <c:axId val="86037248"/>
      </c:lineChart>
      <c:dateAx>
        <c:axId val="86035072"/>
        <c:scaling>
          <c:orientation val="minMax"/>
        </c:scaling>
        <c:delete val="1"/>
        <c:axPos val="b"/>
        <c:numFmt formatCode="ge" sourceLinked="1"/>
        <c:majorTickMark val="none"/>
        <c:minorTickMark val="none"/>
        <c:tickLblPos val="none"/>
        <c:crossAx val="86037248"/>
        <c:crosses val="autoZero"/>
        <c:auto val="1"/>
        <c:lblOffset val="100"/>
        <c:baseTimeUnit val="years"/>
      </c:dateAx>
      <c:valAx>
        <c:axId val="86037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035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424.65</c:v>
                </c:pt>
                <c:pt idx="1">
                  <c:v>554.87</c:v>
                </c:pt>
                <c:pt idx="2">
                  <c:v>534.16</c:v>
                </c:pt>
                <c:pt idx="3">
                  <c:v>539</c:v>
                </c:pt>
                <c:pt idx="4">
                  <c:v>507.26</c:v>
                </c:pt>
              </c:numCache>
            </c:numRef>
          </c:val>
        </c:ser>
        <c:dLbls>
          <c:showLegendKey val="0"/>
          <c:showVal val="0"/>
          <c:showCatName val="0"/>
          <c:showSerName val="0"/>
          <c:showPercent val="0"/>
          <c:showBubbleSize val="0"/>
        </c:dLbls>
        <c:gapWidth val="150"/>
        <c:axId val="85800448"/>
        <c:axId val="85802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348.41</c:v>
                </c:pt>
                <c:pt idx="1">
                  <c:v>343.8</c:v>
                </c:pt>
                <c:pt idx="2">
                  <c:v>357.08</c:v>
                </c:pt>
                <c:pt idx="3">
                  <c:v>378.08</c:v>
                </c:pt>
                <c:pt idx="4">
                  <c:v>357.49</c:v>
                </c:pt>
              </c:numCache>
            </c:numRef>
          </c:val>
          <c:smooth val="0"/>
        </c:ser>
        <c:dLbls>
          <c:showLegendKey val="0"/>
          <c:showVal val="0"/>
          <c:showCatName val="0"/>
          <c:showSerName val="0"/>
          <c:showPercent val="0"/>
          <c:showBubbleSize val="0"/>
        </c:dLbls>
        <c:marker val="1"/>
        <c:smooth val="0"/>
        <c:axId val="85800448"/>
        <c:axId val="85802368"/>
      </c:lineChart>
      <c:dateAx>
        <c:axId val="85800448"/>
        <c:scaling>
          <c:orientation val="minMax"/>
        </c:scaling>
        <c:delete val="1"/>
        <c:axPos val="b"/>
        <c:numFmt formatCode="ge" sourceLinked="1"/>
        <c:majorTickMark val="none"/>
        <c:minorTickMark val="none"/>
        <c:tickLblPos val="none"/>
        <c:crossAx val="85802368"/>
        <c:crosses val="autoZero"/>
        <c:auto val="1"/>
        <c:lblOffset val="100"/>
        <c:baseTimeUnit val="years"/>
      </c:dateAx>
      <c:valAx>
        <c:axId val="8580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80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4"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尾花沢市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F3</v>
      </c>
      <c r="X8" s="70"/>
      <c r="Y8" s="70"/>
      <c r="Z8" s="70"/>
      <c r="AA8" s="70"/>
      <c r="AB8" s="70"/>
      <c r="AC8" s="70"/>
      <c r="AD8" s="3"/>
      <c r="AE8" s="3"/>
      <c r="AF8" s="3"/>
      <c r="AG8" s="3"/>
      <c r="AH8" s="3"/>
      <c r="AI8" s="3"/>
      <c r="AJ8" s="3"/>
      <c r="AK8" s="3"/>
      <c r="AL8" s="64">
        <f>データ!R6</f>
        <v>17432</v>
      </c>
      <c r="AM8" s="64"/>
      <c r="AN8" s="64"/>
      <c r="AO8" s="64"/>
      <c r="AP8" s="64"/>
      <c r="AQ8" s="64"/>
      <c r="AR8" s="64"/>
      <c r="AS8" s="64"/>
      <c r="AT8" s="63">
        <f>データ!S6</f>
        <v>372.53</v>
      </c>
      <c r="AU8" s="63"/>
      <c r="AV8" s="63"/>
      <c r="AW8" s="63"/>
      <c r="AX8" s="63"/>
      <c r="AY8" s="63"/>
      <c r="AZ8" s="63"/>
      <c r="BA8" s="63"/>
      <c r="BB8" s="63">
        <f>データ!T6</f>
        <v>46.79</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9.6300000000000008</v>
      </c>
      <c r="Q10" s="63"/>
      <c r="R10" s="63"/>
      <c r="S10" s="63"/>
      <c r="T10" s="63"/>
      <c r="U10" s="63"/>
      <c r="V10" s="63"/>
      <c r="W10" s="63">
        <f>データ!P6</f>
        <v>96.16</v>
      </c>
      <c r="X10" s="63"/>
      <c r="Y10" s="63"/>
      <c r="Z10" s="63"/>
      <c r="AA10" s="63"/>
      <c r="AB10" s="63"/>
      <c r="AC10" s="63"/>
      <c r="AD10" s="64">
        <f>データ!Q6</f>
        <v>3240</v>
      </c>
      <c r="AE10" s="64"/>
      <c r="AF10" s="64"/>
      <c r="AG10" s="64"/>
      <c r="AH10" s="64"/>
      <c r="AI10" s="64"/>
      <c r="AJ10" s="64"/>
      <c r="AK10" s="2"/>
      <c r="AL10" s="64">
        <f>データ!U6</f>
        <v>1663</v>
      </c>
      <c r="AM10" s="64"/>
      <c r="AN10" s="64"/>
      <c r="AO10" s="64"/>
      <c r="AP10" s="64"/>
      <c r="AQ10" s="64"/>
      <c r="AR10" s="64"/>
      <c r="AS10" s="64"/>
      <c r="AT10" s="63">
        <f>データ!V6</f>
        <v>1.23</v>
      </c>
      <c r="AU10" s="63"/>
      <c r="AV10" s="63"/>
      <c r="AW10" s="63"/>
      <c r="AX10" s="63"/>
      <c r="AY10" s="63"/>
      <c r="AZ10" s="63"/>
      <c r="BA10" s="63"/>
      <c r="BB10" s="63">
        <f>データ!W6</f>
        <v>1352.03</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62120</v>
      </c>
      <c r="D6" s="31">
        <f t="shared" si="3"/>
        <v>47</v>
      </c>
      <c r="E6" s="31">
        <f t="shared" si="3"/>
        <v>17</v>
      </c>
      <c r="F6" s="31">
        <f t="shared" si="3"/>
        <v>5</v>
      </c>
      <c r="G6" s="31">
        <f t="shared" si="3"/>
        <v>0</v>
      </c>
      <c r="H6" s="31" t="str">
        <f t="shared" si="3"/>
        <v>山形県　尾花沢市</v>
      </c>
      <c r="I6" s="31" t="str">
        <f t="shared" si="3"/>
        <v>法非適用</v>
      </c>
      <c r="J6" s="31" t="str">
        <f t="shared" si="3"/>
        <v>下水道事業</v>
      </c>
      <c r="K6" s="31" t="str">
        <f t="shared" si="3"/>
        <v>農業集落排水</v>
      </c>
      <c r="L6" s="31" t="str">
        <f t="shared" si="3"/>
        <v>F3</v>
      </c>
      <c r="M6" s="32" t="str">
        <f t="shared" si="3"/>
        <v>-</v>
      </c>
      <c r="N6" s="32" t="str">
        <f t="shared" si="3"/>
        <v>該当数値なし</v>
      </c>
      <c r="O6" s="32">
        <f t="shared" si="3"/>
        <v>9.6300000000000008</v>
      </c>
      <c r="P6" s="32">
        <f t="shared" si="3"/>
        <v>96.16</v>
      </c>
      <c r="Q6" s="32">
        <f t="shared" si="3"/>
        <v>3240</v>
      </c>
      <c r="R6" s="32">
        <f t="shared" si="3"/>
        <v>17432</v>
      </c>
      <c r="S6" s="32">
        <f t="shared" si="3"/>
        <v>372.53</v>
      </c>
      <c r="T6" s="32">
        <f t="shared" si="3"/>
        <v>46.79</v>
      </c>
      <c r="U6" s="32">
        <f t="shared" si="3"/>
        <v>1663</v>
      </c>
      <c r="V6" s="32">
        <f t="shared" si="3"/>
        <v>1.23</v>
      </c>
      <c r="W6" s="32">
        <f t="shared" si="3"/>
        <v>1352.03</v>
      </c>
      <c r="X6" s="33">
        <f>IF(X7="",NA(),X7)</f>
        <v>55.68</v>
      </c>
      <c r="Y6" s="33">
        <f t="shared" ref="Y6:AG6" si="4">IF(Y7="",NA(),Y7)</f>
        <v>53.72</v>
      </c>
      <c r="Z6" s="33">
        <f t="shared" si="4"/>
        <v>50.11</v>
      </c>
      <c r="AA6" s="33">
        <f t="shared" si="4"/>
        <v>50.36</v>
      </c>
      <c r="AB6" s="33">
        <f t="shared" si="4"/>
        <v>50.46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4416.51</v>
      </c>
      <c r="BF6" s="33">
        <f t="shared" ref="BF6:BN6" si="7">IF(BF7="",NA(),BF7)</f>
        <v>4176.8999999999996</v>
      </c>
      <c r="BG6" s="33">
        <f t="shared" si="7"/>
        <v>3483.54</v>
      </c>
      <c r="BH6" s="33">
        <f t="shared" si="7"/>
        <v>3778.9</v>
      </c>
      <c r="BI6" s="32">
        <f t="shared" si="7"/>
        <v>0</v>
      </c>
      <c r="BJ6" s="33">
        <f t="shared" si="7"/>
        <v>1224.75</v>
      </c>
      <c r="BK6" s="33">
        <f t="shared" si="7"/>
        <v>1144.05</v>
      </c>
      <c r="BL6" s="33">
        <f t="shared" si="7"/>
        <v>1117.1099999999999</v>
      </c>
      <c r="BM6" s="33">
        <f t="shared" si="7"/>
        <v>1161.05</v>
      </c>
      <c r="BN6" s="33">
        <f t="shared" si="7"/>
        <v>979.89</v>
      </c>
      <c r="BO6" s="32" t="str">
        <f>IF(BO7="","",IF(BO7="-","【-】","【"&amp;SUBSTITUTE(TEXT(BO7,"#,##0.00"),"-","△")&amp;"】"))</f>
        <v>【1,015.77】</v>
      </c>
      <c r="BP6" s="33">
        <f>IF(BP7="",NA(),BP7)</f>
        <v>30.73</v>
      </c>
      <c r="BQ6" s="33">
        <f t="shared" ref="BQ6:BY6" si="8">IF(BQ7="",NA(),BQ7)</f>
        <v>28.62</v>
      </c>
      <c r="BR6" s="33">
        <f t="shared" si="8"/>
        <v>29.6</v>
      </c>
      <c r="BS6" s="33">
        <f t="shared" si="8"/>
        <v>30.02</v>
      </c>
      <c r="BT6" s="33">
        <f t="shared" si="8"/>
        <v>31.88</v>
      </c>
      <c r="BU6" s="33">
        <f t="shared" si="8"/>
        <v>42.13</v>
      </c>
      <c r="BV6" s="33">
        <f t="shared" si="8"/>
        <v>42.48</v>
      </c>
      <c r="BW6" s="33">
        <f t="shared" si="8"/>
        <v>41.04</v>
      </c>
      <c r="BX6" s="33">
        <f t="shared" si="8"/>
        <v>41.08</v>
      </c>
      <c r="BY6" s="33">
        <f t="shared" si="8"/>
        <v>41.34</v>
      </c>
      <c r="BZ6" s="32" t="str">
        <f>IF(BZ7="","",IF(BZ7="-","【-】","【"&amp;SUBSTITUTE(TEXT(BZ7,"#,##0.00"),"-","△")&amp;"】"))</f>
        <v>【52.78】</v>
      </c>
      <c r="CA6" s="33">
        <f>IF(CA7="",NA(),CA7)</f>
        <v>424.65</v>
      </c>
      <c r="CB6" s="33">
        <f t="shared" ref="CB6:CJ6" si="9">IF(CB7="",NA(),CB7)</f>
        <v>554.87</v>
      </c>
      <c r="CC6" s="33">
        <f t="shared" si="9"/>
        <v>534.16</v>
      </c>
      <c r="CD6" s="33">
        <f t="shared" si="9"/>
        <v>539</v>
      </c>
      <c r="CE6" s="33">
        <f t="shared" si="9"/>
        <v>507.26</v>
      </c>
      <c r="CF6" s="33">
        <f t="shared" si="9"/>
        <v>348.41</v>
      </c>
      <c r="CG6" s="33">
        <f t="shared" si="9"/>
        <v>343.8</v>
      </c>
      <c r="CH6" s="33">
        <f t="shared" si="9"/>
        <v>357.08</v>
      </c>
      <c r="CI6" s="33">
        <f t="shared" si="9"/>
        <v>378.08</v>
      </c>
      <c r="CJ6" s="33">
        <f t="shared" si="9"/>
        <v>357.49</v>
      </c>
      <c r="CK6" s="32" t="str">
        <f>IF(CK7="","",IF(CK7="-","【-】","【"&amp;SUBSTITUTE(TEXT(CK7,"#,##0.00"),"-","△")&amp;"】"))</f>
        <v>【289.81】</v>
      </c>
      <c r="CL6" s="33">
        <f>IF(CL7="",NA(),CL7)</f>
        <v>46.8</v>
      </c>
      <c r="CM6" s="33">
        <f t="shared" ref="CM6:CU6" si="10">IF(CM7="",NA(),CM7)</f>
        <v>36.32</v>
      </c>
      <c r="CN6" s="33">
        <f t="shared" si="10"/>
        <v>35.93</v>
      </c>
      <c r="CO6" s="33">
        <f t="shared" si="10"/>
        <v>36.06</v>
      </c>
      <c r="CP6" s="33">
        <f t="shared" si="10"/>
        <v>35.04</v>
      </c>
      <c r="CQ6" s="33">
        <f t="shared" si="10"/>
        <v>46.85</v>
      </c>
      <c r="CR6" s="33">
        <f t="shared" si="10"/>
        <v>46.06</v>
      </c>
      <c r="CS6" s="33">
        <f t="shared" si="10"/>
        <v>45.95</v>
      </c>
      <c r="CT6" s="33">
        <f t="shared" si="10"/>
        <v>44.69</v>
      </c>
      <c r="CU6" s="33">
        <f t="shared" si="10"/>
        <v>44.69</v>
      </c>
      <c r="CV6" s="32" t="str">
        <f>IF(CV7="","",IF(CV7="-","【-】","【"&amp;SUBSTITUTE(TEXT(CV7,"#,##0.00"),"-","△")&amp;"】"))</f>
        <v>【52.74】</v>
      </c>
      <c r="CW6" s="33">
        <f>IF(CW7="",NA(),CW7)</f>
        <v>62.26</v>
      </c>
      <c r="CX6" s="33">
        <f t="shared" ref="CX6:DF6" si="11">IF(CX7="",NA(),CX7)</f>
        <v>64.81</v>
      </c>
      <c r="CY6" s="33">
        <f t="shared" si="11"/>
        <v>68.47</v>
      </c>
      <c r="CZ6" s="33">
        <f t="shared" si="11"/>
        <v>69.989999999999995</v>
      </c>
      <c r="DA6" s="33">
        <f t="shared" si="11"/>
        <v>71.86</v>
      </c>
      <c r="DB6" s="33">
        <f t="shared" si="11"/>
        <v>73.78</v>
      </c>
      <c r="DC6" s="33">
        <f t="shared" si="11"/>
        <v>72.989999999999995</v>
      </c>
      <c r="DD6" s="33">
        <f t="shared" si="11"/>
        <v>71.97</v>
      </c>
      <c r="DE6" s="33">
        <f t="shared" si="11"/>
        <v>70.59</v>
      </c>
      <c r="DF6" s="33">
        <f t="shared" si="11"/>
        <v>69.67</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0.08</v>
      </c>
      <c r="EJ6" s="33">
        <f t="shared" si="14"/>
        <v>0.06</v>
      </c>
      <c r="EK6" s="33">
        <f t="shared" si="14"/>
        <v>0.04</v>
      </c>
      <c r="EL6" s="33">
        <f t="shared" si="14"/>
        <v>7.0000000000000007E-2</v>
      </c>
      <c r="EM6" s="33">
        <f t="shared" si="14"/>
        <v>0.02</v>
      </c>
      <c r="EN6" s="32" t="str">
        <f>IF(EN7="","",IF(EN7="-","【-】","【"&amp;SUBSTITUTE(TEXT(EN7,"#,##0.00"),"-","△")&amp;"】"))</f>
        <v>【0.03】</v>
      </c>
    </row>
    <row r="7" spans="1:144" s="34" customFormat="1">
      <c r="A7" s="26"/>
      <c r="B7" s="35">
        <v>2015</v>
      </c>
      <c r="C7" s="35">
        <v>62120</v>
      </c>
      <c r="D7" s="35">
        <v>47</v>
      </c>
      <c r="E7" s="35">
        <v>17</v>
      </c>
      <c r="F7" s="35">
        <v>5</v>
      </c>
      <c r="G7" s="35">
        <v>0</v>
      </c>
      <c r="H7" s="35" t="s">
        <v>96</v>
      </c>
      <c r="I7" s="35" t="s">
        <v>97</v>
      </c>
      <c r="J7" s="35" t="s">
        <v>98</v>
      </c>
      <c r="K7" s="35" t="s">
        <v>99</v>
      </c>
      <c r="L7" s="35" t="s">
        <v>100</v>
      </c>
      <c r="M7" s="36" t="s">
        <v>101</v>
      </c>
      <c r="N7" s="36" t="s">
        <v>102</v>
      </c>
      <c r="O7" s="36">
        <v>9.6300000000000008</v>
      </c>
      <c r="P7" s="36">
        <v>96.16</v>
      </c>
      <c r="Q7" s="36">
        <v>3240</v>
      </c>
      <c r="R7" s="36">
        <v>17432</v>
      </c>
      <c r="S7" s="36">
        <v>372.53</v>
      </c>
      <c r="T7" s="36">
        <v>46.79</v>
      </c>
      <c r="U7" s="36">
        <v>1663</v>
      </c>
      <c r="V7" s="36">
        <v>1.23</v>
      </c>
      <c r="W7" s="36">
        <v>1352.03</v>
      </c>
      <c r="X7" s="36">
        <v>55.68</v>
      </c>
      <c r="Y7" s="36">
        <v>53.72</v>
      </c>
      <c r="Z7" s="36">
        <v>50.11</v>
      </c>
      <c r="AA7" s="36">
        <v>50.36</v>
      </c>
      <c r="AB7" s="36">
        <v>50.46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4416.51</v>
      </c>
      <c r="BF7" s="36">
        <v>4176.8999999999996</v>
      </c>
      <c r="BG7" s="36">
        <v>3483.54</v>
      </c>
      <c r="BH7" s="36">
        <v>3778.9</v>
      </c>
      <c r="BI7" s="36">
        <v>0</v>
      </c>
      <c r="BJ7" s="36">
        <v>1224.75</v>
      </c>
      <c r="BK7" s="36">
        <v>1144.05</v>
      </c>
      <c r="BL7" s="36">
        <v>1117.1099999999999</v>
      </c>
      <c r="BM7" s="36">
        <v>1161.05</v>
      </c>
      <c r="BN7" s="36">
        <v>979.89</v>
      </c>
      <c r="BO7" s="36">
        <v>1015.77</v>
      </c>
      <c r="BP7" s="36">
        <v>30.73</v>
      </c>
      <c r="BQ7" s="36">
        <v>28.62</v>
      </c>
      <c r="BR7" s="36">
        <v>29.6</v>
      </c>
      <c r="BS7" s="36">
        <v>30.02</v>
      </c>
      <c r="BT7" s="36">
        <v>31.88</v>
      </c>
      <c r="BU7" s="36">
        <v>42.13</v>
      </c>
      <c r="BV7" s="36">
        <v>42.48</v>
      </c>
      <c r="BW7" s="36">
        <v>41.04</v>
      </c>
      <c r="BX7" s="36">
        <v>41.08</v>
      </c>
      <c r="BY7" s="36">
        <v>41.34</v>
      </c>
      <c r="BZ7" s="36">
        <v>52.78</v>
      </c>
      <c r="CA7" s="36">
        <v>424.65</v>
      </c>
      <c r="CB7" s="36">
        <v>554.87</v>
      </c>
      <c r="CC7" s="36">
        <v>534.16</v>
      </c>
      <c r="CD7" s="36">
        <v>539</v>
      </c>
      <c r="CE7" s="36">
        <v>507.26</v>
      </c>
      <c r="CF7" s="36">
        <v>348.41</v>
      </c>
      <c r="CG7" s="36">
        <v>343.8</v>
      </c>
      <c r="CH7" s="36">
        <v>357.08</v>
      </c>
      <c r="CI7" s="36">
        <v>378.08</v>
      </c>
      <c r="CJ7" s="36">
        <v>357.49</v>
      </c>
      <c r="CK7" s="36">
        <v>289.81</v>
      </c>
      <c r="CL7" s="36">
        <v>46.8</v>
      </c>
      <c r="CM7" s="36">
        <v>36.32</v>
      </c>
      <c r="CN7" s="36">
        <v>35.93</v>
      </c>
      <c r="CO7" s="36">
        <v>36.06</v>
      </c>
      <c r="CP7" s="36">
        <v>35.04</v>
      </c>
      <c r="CQ7" s="36">
        <v>46.85</v>
      </c>
      <c r="CR7" s="36">
        <v>46.06</v>
      </c>
      <c r="CS7" s="36">
        <v>45.95</v>
      </c>
      <c r="CT7" s="36">
        <v>44.69</v>
      </c>
      <c r="CU7" s="36">
        <v>44.69</v>
      </c>
      <c r="CV7" s="36">
        <v>52.74</v>
      </c>
      <c r="CW7" s="36">
        <v>62.26</v>
      </c>
      <c r="CX7" s="36">
        <v>64.81</v>
      </c>
      <c r="CY7" s="36">
        <v>68.47</v>
      </c>
      <c r="CZ7" s="36">
        <v>69.989999999999995</v>
      </c>
      <c r="DA7" s="36">
        <v>71.86</v>
      </c>
      <c r="DB7" s="36">
        <v>73.78</v>
      </c>
      <c r="DC7" s="36">
        <v>72.989999999999995</v>
      </c>
      <c r="DD7" s="36">
        <v>71.97</v>
      </c>
      <c r="DE7" s="36">
        <v>70.59</v>
      </c>
      <c r="DF7" s="36">
        <v>69.67</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0.08</v>
      </c>
      <c r="EJ7" s="36">
        <v>0.06</v>
      </c>
      <c r="EK7" s="36">
        <v>0.04</v>
      </c>
      <c r="EL7" s="36">
        <v>7.0000000000000007E-2</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2017-02-08T03:07:10Z</dcterms:created>
  <dcterms:modified xsi:type="dcterms:W3CDTF">2017-02-14T02:28:49Z</dcterms:modified>
  <cp:category/>
</cp:coreProperties>
</file>