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9230" windowHeight="528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<sst xmlns="http://schemas.openxmlformats.org/spreadsheetml/2006/main" count="221" uniqueCount="111">
  <si>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</si>
  <si>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</si>
  <si>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</si>
  <si>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</si>
  <si>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</si>
  <si>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</si>
  <si>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</si>
  <si>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</si>
  <si>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</si>
  <si>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</si>
  <si>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</si>
  <si>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</si>
  <si>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</si>
  <si>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</si>
  <si>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</si>
  <si>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</si>
  <si>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</si>
  <si>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</si>
  <si>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</si>
  <si>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</si>
  <si>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</si>
  <si>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</si>
  <si>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</si>
  <si>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</si>
  <si>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</si>
  <si>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</si>
  <si>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</si>
  <si>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</si>
  <si>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</si>
  <si>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</si>
  <si>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</si>
  <si>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</si>
  <si>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</si>
  <si>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</si>
  <si>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</si>
  <si>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</si>
  <si>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</si>
  <si>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</si>
  <si>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</si>
  <si>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</si>
  <si>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</si>
  <si>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</si>
  <si>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</si>
  <si>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</si>
  <si>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</si>
  <si>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</si>
  <si>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</si>
  <si>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</si>
  <si>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</si>
  <si>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</si>
  <si>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</si>
  <si>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</si>
  <si>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</si>
  <si>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</si>
  <si>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</si>
  <si>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</si>
  <si>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</si>
  <si>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</si>
  <si>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</si>
  <si>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</si>
  <si>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</si>
  <si>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</si>
  <si>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</si>
  <si>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</si>
  <si>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</si>
  <si>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</si>
  <si>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</si>
  <si>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</si>
  <si>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</si>
  <si>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</si>
  <si>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</si>
  <si>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</si>
  <si>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</si>
  <si>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</si>
  <si>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</si>
  <si>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</si>
  <si>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</si>
  <si>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</si>
  <si>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</si>
  <si>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</si>
  <si>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</si>
  <si>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</si>
  <si>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</si>
  <si>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</si>
  <si>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</si>
  <si>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</si>
  <si>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</si>
  <si>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</si>
  <si>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</si>
  <si>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</si>
  <si>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</si>
  <si>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</si>
  <si>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</si>
  <si>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</si>
  <si>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</si>
  <si>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</si>
  <si>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庄内町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</si>
  <si>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</si>
  <si>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</si>
  <si>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</si>
  <si>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</si>
  <si>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</si>
  <si>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</si>
  <si>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</si>
  <si>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</si>
  <si>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</si>
  <si>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</si>
  <si>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</si>
  <si>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整備が始まった昭和61年から30年が経過しているが、管渠については小口径の塩ビ管を使用しているため、標準耐用年数（50年）を超えるものは無い。
　しかし、処理施設やマンホールポンプ等の機器及び計器類についてはすでに耐用年数を過ぎていることから、計画的な更新を考えている。</t>
    <rPh sb="1" eb="3">
      <t>セイビ</t>
    </rPh>
    <rPh sb="4" eb="5">
      <t>ハジ</t>
    </rPh>
    <rPh sb="8" eb="10">
      <t>ショウワ</t>
    </rPh>
    <rPh sb="12" eb="13">
      <t>ネン</t>
    </rPh>
    <rPh sb="17" eb="18">
      <t>ネン</t>
    </rPh>
    <rPh sb="19" eb="21">
      <t>ケイカ</t>
    </rPh>
    <rPh sb="78" eb="80">
      <t>ショリ</t>
    </rPh>
    <rPh sb="80" eb="82">
      <t>シセツ</t>
    </rPh>
    <rPh sb="91" eb="92">
      <t>トウ</t>
    </rPh>
    <rPh sb="93" eb="95">
      <t>キキ</t>
    </rPh>
    <rPh sb="95" eb="96">
      <t>オヨ</t>
    </rPh>
    <rPh sb="97" eb="100">
      <t>ケイキルイ</t>
    </rPh>
    <rPh sb="108" eb="110">
      <t>タイヨウ</t>
    </rPh>
    <rPh sb="110" eb="112">
      <t>ネンスウ</t>
    </rPh>
    <rPh sb="113" eb="114">
      <t>ス</t>
    </rPh>
    <rPh sb="123" eb="126">
      <t>ケイカクテキ</t>
    </rPh>
    <rPh sb="127" eb="129">
      <t>コウシン</t>
    </rPh>
    <rPh sb="130" eb="131">
      <t>カンガ</t>
    </rPh>
    <phoneticPr fontId="4"/>
  </si>
  <si>
    <t>　維持管理費の抑制に努めているものの、人口の減少・町民の節水意識の向上により使用料の大幅な伸びが期待できないことから、一般会計からの繰入金に頼らざるを得ない状況にある。
　地方債については、全額一般会計からの繰入金により賄われているが、今後の地方債借入予定額を勘案しても、元利償還額は減少する見込みである。
　水洗化率の向上による使用料の増加や、計画的な施設の更新・修繕等による費用の抑制に加え、処理施設統合などによる維持管理費の削減を視野に入れて健全化を図る。
　使用料の見直しについては、下水道使用料との画一的な見直しが求められることから、慎重な判断が必要となる。</t>
    <rPh sb="1" eb="3">
      <t>イジ</t>
    </rPh>
    <rPh sb="3" eb="6">
      <t>カンリヒ</t>
    </rPh>
    <rPh sb="7" eb="9">
      <t>ヨクセイ</t>
    </rPh>
    <rPh sb="10" eb="11">
      <t>ツト</t>
    </rPh>
    <phoneticPr fontId="4"/>
  </si>
  <si>
    <t>　収益的収支比率については、改善傾向にあったものの、平成27年度に総収益の減額が影響し、前年度を下回る結果となった。
　企業債残高対事業規模比率について、0％となっているが、これは一般会計繰入金を財源としているためである。また、企業債残高は年々減少している。
経費回収率及び汚水処理原価については、平均より良い数値となっている。
　しかし、施設の老朽化に伴い、修繕や更新などの費用が増加することからその財源確保が必要となる。
　水洗化率については、平均より高い数値にあり僅かずつではあるが増加している。
　施設利用率については、人口減少等により5割程度の利用状況で推移している為、水洗化率の更なる向上や処理施設の統合などを検討する必要がある。</t>
    <rPh sb="26" eb="28">
      <t>ヘイセイ</t>
    </rPh>
    <rPh sb="30" eb="32">
      <t>ネンド</t>
    </rPh>
    <rPh sb="33" eb="36">
      <t>ソウシュウエキ</t>
    </rPh>
    <rPh sb="37" eb="39">
      <t>ゲンガク</t>
    </rPh>
    <rPh sb="40" eb="42">
      <t>エイキョウ</t>
    </rPh>
    <rPh sb="44" eb="47">
      <t>ゼンネンド</t>
    </rPh>
    <rPh sb="48" eb="50">
      <t>シタマワ</t>
    </rPh>
    <rPh sb="51" eb="53">
      <t>ケッカ</t>
    </rPh>
    <rPh sb="60" eb="62">
      <t>キギョウ</t>
    </rPh>
    <rPh sb="62" eb="63">
      <t>サイ</t>
    </rPh>
    <rPh sb="63" eb="65">
      <t>ザンダカ</t>
    </rPh>
    <rPh sb="65" eb="66">
      <t>タイ</t>
    </rPh>
    <rPh sb="66" eb="68">
      <t>ジギョウ</t>
    </rPh>
    <rPh sb="68" eb="70">
      <t>キボ</t>
    </rPh>
    <rPh sb="70" eb="72">
      <t>ヒリツ</t>
    </rPh>
    <rPh sb="90" eb="92">
      <t>イッパン</t>
    </rPh>
    <rPh sb="92" eb="94">
      <t>カイケイ</t>
    </rPh>
    <rPh sb="94" eb="96">
      <t>クリイレ</t>
    </rPh>
    <rPh sb="96" eb="97">
      <t>キン</t>
    </rPh>
    <rPh sb="98" eb="100">
      <t>ザイゲン</t>
    </rPh>
    <rPh sb="114" eb="116">
      <t>キギョウ</t>
    </rPh>
    <rPh sb="116" eb="117">
      <t>サイ</t>
    </rPh>
    <rPh sb="117" eb="119">
      <t>ザンダカ</t>
    </rPh>
    <rPh sb="120" eb="122">
      <t>ネンネン</t>
    </rPh>
    <rPh sb="122" eb="124">
      <t>ゲンショウ</t>
    </rPh>
    <rPh sb="153" eb="154">
      <t>ヨ</t>
    </rPh>
    <rPh sb="274" eb="276">
      <t>テイド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</si>
</sst>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579520"/>
        <c:axId val="9360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93579520"/>
        <c:axId val="93606272"/>
      </c:lineChart>
      <c:dateAx>
        <c:axId val="93579520"/>
        <c:scaling>
          <c:orientation val="minMax"/>
        </c:scaling>
        <c:delete val="1"/>
        <c:axPos val="b"/>
        <c:numFmt formatCode="ge" sourceLinked="1"/>
        <c:majorTickMark val="none"/>
        <c:minorTickMark val="none"/>
        <c:tickLblPos val="none"/>
        <c:crossAx val="93606272"/>
        <c:crosses val="autoZero"/>
        <c:auto val="1"/>
        <c:lblOffset val="100"/>
        <c:baseTimeUnit val="years"/>
      </c:dateAx>
      <c:valAx>
        <c:axId val="9360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795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53.68</c:v>
                </c:pt>
                <c:pt idx="1">
                  <c:v>53.51</c:v>
                </c:pt>
                <c:pt idx="2">
                  <c:v>53.11</c:v>
                </c:pt>
                <c:pt idx="3">
                  <c:v>53.42</c:v>
                </c:pt>
                <c:pt idx="4">
                  <c:v>50.26</c:v>
                </c:pt>
              </c:numCache>
            </c:numRef>
          </c:val>
        </c:ser>
        <c:dLbls>
          <c:showLegendKey val="0"/>
          <c:showVal val="0"/>
          <c:showCatName val="0"/>
          <c:showSerName val="0"/>
          <c:showPercent val="0"/>
          <c:showBubbleSize val="0"/>
        </c:dLbls>
        <c:gapWidth val="150"/>
        <c:axId val="97983104"/>
        <c:axId val="9802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97983104"/>
        <c:axId val="98022144"/>
      </c:lineChart>
      <c:dateAx>
        <c:axId val="97983104"/>
        <c:scaling>
          <c:orientation val="minMax"/>
        </c:scaling>
        <c:delete val="1"/>
        <c:axPos val="b"/>
        <c:numFmt formatCode="ge" sourceLinked="1"/>
        <c:majorTickMark val="none"/>
        <c:minorTickMark val="none"/>
        <c:tickLblPos val="none"/>
        <c:crossAx val="98022144"/>
        <c:crosses val="autoZero"/>
        <c:auto val="1"/>
        <c:lblOffset val="100"/>
        <c:baseTimeUnit val="years"/>
      </c:dateAx>
      <c:valAx>
        <c:axId val="9802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8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93.84</c:v>
                </c:pt>
                <c:pt idx="1">
                  <c:v>94.08</c:v>
                </c:pt>
                <c:pt idx="2">
                  <c:v>94.77</c:v>
                </c:pt>
                <c:pt idx="3">
                  <c:v>95.11</c:v>
                </c:pt>
                <c:pt idx="4">
                  <c:v>95.45</c:v>
                </c:pt>
              </c:numCache>
            </c:numRef>
          </c:val>
        </c:ser>
        <c:dLbls>
          <c:showLegendKey val="0"/>
          <c:showVal val="0"/>
          <c:showCatName val="0"/>
          <c:showSerName val="0"/>
          <c:showPercent val="0"/>
          <c:showBubbleSize val="0"/>
        </c:dLbls>
        <c:gapWidth val="150"/>
        <c:axId val="98310400"/>
        <c:axId val="9831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98310400"/>
        <c:axId val="98316672"/>
      </c:lineChart>
      <c:dateAx>
        <c:axId val="98310400"/>
        <c:scaling>
          <c:orientation val="minMax"/>
        </c:scaling>
        <c:delete val="1"/>
        <c:axPos val="b"/>
        <c:numFmt formatCode="ge" sourceLinked="1"/>
        <c:majorTickMark val="none"/>
        <c:minorTickMark val="none"/>
        <c:tickLblPos val="none"/>
        <c:crossAx val="98316672"/>
        <c:crosses val="autoZero"/>
        <c:auto val="1"/>
        <c:lblOffset val="100"/>
        <c:baseTimeUnit val="years"/>
      </c:dateAx>
      <c:valAx>
        <c:axId val="9831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1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93.11</c:v>
                </c:pt>
                <c:pt idx="1">
                  <c:v>93.4</c:v>
                </c:pt>
                <c:pt idx="2">
                  <c:v>91.61</c:v>
                </c:pt>
                <c:pt idx="3">
                  <c:v>93.61</c:v>
                </c:pt>
                <c:pt idx="4">
                  <c:v>92.6</c:v>
                </c:pt>
              </c:numCache>
            </c:numRef>
          </c:val>
        </c:ser>
        <c:dLbls>
          <c:showLegendKey val="0"/>
          <c:showVal val="0"/>
          <c:showCatName val="0"/>
          <c:showSerName val="0"/>
          <c:showPercent val="0"/>
          <c:showBubbleSize val="0"/>
        </c:dLbls>
        <c:gapWidth val="150"/>
        <c:axId val="93628288"/>
        <c:axId val="9363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628288"/>
        <c:axId val="93638656"/>
      </c:lineChart>
      <c:dateAx>
        <c:axId val="93628288"/>
        <c:scaling>
          <c:orientation val="minMax"/>
        </c:scaling>
        <c:delete val="1"/>
        <c:axPos val="b"/>
        <c:numFmt formatCode="ge" sourceLinked="1"/>
        <c:majorTickMark val="none"/>
        <c:minorTickMark val="none"/>
        <c:tickLblPos val="none"/>
        <c:crossAx val="93638656"/>
        <c:crosses val="autoZero"/>
        <c:auto val="1"/>
        <c:lblOffset val="100"/>
        <c:baseTimeUnit val="years"/>
      </c:dateAx>
      <c:valAx>
        <c:axId val="9363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535488"/>
        <c:axId val="9753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535488"/>
        <c:axId val="97537408"/>
      </c:lineChart>
      <c:dateAx>
        <c:axId val="97535488"/>
        <c:scaling>
          <c:orientation val="minMax"/>
        </c:scaling>
        <c:delete val="1"/>
        <c:axPos val="b"/>
        <c:numFmt formatCode="ge" sourceLinked="1"/>
        <c:majorTickMark val="none"/>
        <c:minorTickMark val="none"/>
        <c:tickLblPos val="none"/>
        <c:crossAx val="97537408"/>
        <c:crosses val="autoZero"/>
        <c:auto val="1"/>
        <c:lblOffset val="100"/>
        <c:baseTimeUnit val="years"/>
      </c:dateAx>
      <c:valAx>
        <c:axId val="9753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3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580160"/>
        <c:axId val="9758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580160"/>
        <c:axId val="97582080"/>
      </c:lineChart>
      <c:dateAx>
        <c:axId val="97580160"/>
        <c:scaling>
          <c:orientation val="minMax"/>
        </c:scaling>
        <c:delete val="1"/>
        <c:axPos val="b"/>
        <c:numFmt formatCode="ge" sourceLinked="1"/>
        <c:majorTickMark val="none"/>
        <c:minorTickMark val="none"/>
        <c:tickLblPos val="none"/>
        <c:crossAx val="97582080"/>
        <c:crosses val="autoZero"/>
        <c:auto val="1"/>
        <c:lblOffset val="100"/>
        <c:baseTimeUnit val="years"/>
      </c:dateAx>
      <c:valAx>
        <c:axId val="9758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8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612928"/>
        <c:axId val="9761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12928"/>
        <c:axId val="97614848"/>
      </c:lineChart>
      <c:dateAx>
        <c:axId val="97612928"/>
        <c:scaling>
          <c:orientation val="minMax"/>
        </c:scaling>
        <c:delete val="1"/>
        <c:axPos val="b"/>
        <c:numFmt formatCode="ge" sourceLinked="1"/>
        <c:majorTickMark val="none"/>
        <c:minorTickMark val="none"/>
        <c:tickLblPos val="none"/>
        <c:crossAx val="97614848"/>
        <c:crosses val="autoZero"/>
        <c:auto val="1"/>
        <c:lblOffset val="100"/>
        <c:baseTimeUnit val="years"/>
      </c:dateAx>
      <c:valAx>
        <c:axId val="9761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1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667712"/>
        <c:axId val="9767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67712"/>
        <c:axId val="97673984"/>
      </c:lineChart>
      <c:dateAx>
        <c:axId val="97667712"/>
        <c:scaling>
          <c:orientation val="minMax"/>
        </c:scaling>
        <c:delete val="1"/>
        <c:axPos val="b"/>
        <c:numFmt formatCode="ge" sourceLinked="1"/>
        <c:majorTickMark val="none"/>
        <c:minorTickMark val="none"/>
        <c:tickLblPos val="none"/>
        <c:crossAx val="97673984"/>
        <c:crosses val="autoZero"/>
        <c:auto val="1"/>
        <c:lblOffset val="100"/>
        <c:baseTimeUnit val="years"/>
      </c:dateAx>
      <c:valAx>
        <c:axId val="9767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6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20.59</c:v>
                </c:pt>
                <c:pt idx="1">
                  <c:v>10.64</c:v>
                </c:pt>
                <c:pt idx="2">
                  <c:v>63.75</c:v>
                </c:pt>
                <c:pt idx="3" formatCode="#,##0.00;&quot;△&quot;#,##0.00">
                  <c:v>0</c:v>
                </c:pt>
                <c:pt idx="4" formatCode="#,##0.00;&quot;△&quot;#,##0.00">
                  <c:v>0</c:v>
                </c:pt>
              </c:numCache>
            </c:numRef>
          </c:val>
        </c:ser>
        <c:dLbls>
          <c:showLegendKey val="0"/>
          <c:showVal val="0"/>
          <c:showCatName val="0"/>
          <c:showSerName val="0"/>
          <c:showPercent val="0"/>
          <c:showBubbleSize val="0"/>
        </c:dLbls>
        <c:gapWidth val="150"/>
        <c:axId val="97683712"/>
        <c:axId val="9770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97683712"/>
        <c:axId val="97702272"/>
      </c:lineChart>
      <c:dateAx>
        <c:axId val="97683712"/>
        <c:scaling>
          <c:orientation val="minMax"/>
        </c:scaling>
        <c:delete val="1"/>
        <c:axPos val="b"/>
        <c:numFmt formatCode="ge" sourceLinked="1"/>
        <c:majorTickMark val="none"/>
        <c:minorTickMark val="none"/>
        <c:tickLblPos val="none"/>
        <c:crossAx val="97702272"/>
        <c:crosses val="autoZero"/>
        <c:auto val="1"/>
        <c:lblOffset val="100"/>
        <c:baseTimeUnit val="years"/>
      </c:dateAx>
      <c:valAx>
        <c:axId val="9770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8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95.08</c:v>
                </c:pt>
                <c:pt idx="1">
                  <c:v>97.73</c:v>
                </c:pt>
                <c:pt idx="2">
                  <c:v>83.8</c:v>
                </c:pt>
                <c:pt idx="3">
                  <c:v>85.75</c:v>
                </c:pt>
                <c:pt idx="4">
                  <c:v>87.78</c:v>
                </c:pt>
              </c:numCache>
            </c:numRef>
          </c:val>
        </c:ser>
        <c:dLbls>
          <c:showLegendKey val="0"/>
          <c:showVal val="0"/>
          <c:showCatName val="0"/>
          <c:showSerName val="0"/>
          <c:showPercent val="0"/>
          <c:showBubbleSize val="0"/>
        </c:dLbls>
        <c:gapWidth val="150"/>
        <c:axId val="97871744"/>
        <c:axId val="97878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97871744"/>
        <c:axId val="97878016"/>
      </c:lineChart>
      <c:dateAx>
        <c:axId val="97871744"/>
        <c:scaling>
          <c:orientation val="minMax"/>
        </c:scaling>
        <c:delete val="1"/>
        <c:axPos val="b"/>
        <c:numFmt formatCode="ge" sourceLinked="1"/>
        <c:majorTickMark val="none"/>
        <c:minorTickMark val="none"/>
        <c:tickLblPos val="none"/>
        <c:crossAx val="97878016"/>
        <c:crosses val="autoZero"/>
        <c:auto val="1"/>
        <c:lblOffset val="100"/>
        <c:baseTimeUnit val="years"/>
      </c:dateAx>
      <c:valAx>
        <c:axId val="9787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7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157.16999999999999</c:v>
                </c:pt>
                <c:pt idx="1">
                  <c:v>157.52000000000001</c:v>
                </c:pt>
                <c:pt idx="2">
                  <c:v>183.67</c:v>
                </c:pt>
                <c:pt idx="3">
                  <c:v>184.35</c:v>
                </c:pt>
                <c:pt idx="4">
                  <c:v>181.04</c:v>
                </c:pt>
              </c:numCache>
            </c:numRef>
          </c:val>
        </c:ser>
        <c:dLbls>
          <c:showLegendKey val="0"/>
          <c:showVal val="0"/>
          <c:showCatName val="0"/>
          <c:showSerName val="0"/>
          <c:showPercent val="0"/>
          <c:showBubbleSize val="0"/>
        </c:dLbls>
        <c:gapWidth val="150"/>
        <c:axId val="97889280"/>
        <c:axId val="9790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97889280"/>
        <c:axId val="97903744"/>
      </c:lineChart>
      <c:dateAx>
        <c:axId val="97889280"/>
        <c:scaling>
          <c:orientation val="minMax"/>
        </c:scaling>
        <c:delete val="1"/>
        <c:axPos val="b"/>
        <c:numFmt formatCode="ge" sourceLinked="1"/>
        <c:majorTickMark val="none"/>
        <c:minorTickMark val="none"/>
        <c:tickLblPos val="none"/>
        <c:crossAx val="97903744"/>
        <c:crosses val="autoZero"/>
        <c:auto val="1"/>
        <c:lblOffset val="100"/>
        <c:baseTimeUnit val="years"/>
      </c:dateAx>
      <c:valAx>
        <c:axId val="9790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7"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庄内町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22220</v>
      </c>
      <c r="AM8" s="47"/>
      <c r="AN8" s="47"/>
      <c r="AO8" s="47"/>
      <c r="AP8" s="47"/>
      <c r="AQ8" s="47"/>
      <c r="AR8" s="47"/>
      <c r="AS8" s="47"/>
      <c r="AT8" s="43">
        <f>データ!S6</f>
        <v>249.17</v>
      </c>
      <c r="AU8" s="43"/>
      <c r="AV8" s="43"/>
      <c r="AW8" s="43"/>
      <c r="AX8" s="43"/>
      <c r="AY8" s="43"/>
      <c r="AZ8" s="43"/>
      <c r="BA8" s="43"/>
      <c r="BB8" s="43">
        <f>データ!T6</f>
        <v>89.18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20.67</v>
      </c>
      <c r="Q10" s="43"/>
      <c r="R10" s="43"/>
      <c r="S10" s="43"/>
      <c r="T10" s="43"/>
      <c r="U10" s="43"/>
      <c r="V10" s="43"/>
      <c r="W10" s="43">
        <f>データ!P6</f>
        <v>94.58</v>
      </c>
      <c r="X10" s="43"/>
      <c r="Y10" s="43"/>
      <c r="Z10" s="43"/>
      <c r="AA10" s="43"/>
      <c r="AB10" s="43"/>
      <c r="AC10" s="43"/>
      <c r="AD10" s="47">
        <f>データ!Q6</f>
        <v>3088</v>
      </c>
      <c r="AE10" s="47"/>
      <c r="AF10" s="47"/>
      <c r="AG10" s="47"/>
      <c r="AH10" s="47"/>
      <c r="AI10" s="47"/>
      <c r="AJ10" s="47"/>
      <c r="AK10" s="2"/>
      <c r="AL10" s="47">
        <f>データ!U6</f>
        <v>4569</v>
      </c>
      <c r="AM10" s="47"/>
      <c r="AN10" s="47"/>
      <c r="AO10" s="47"/>
      <c r="AP10" s="47"/>
      <c r="AQ10" s="47"/>
      <c r="AR10" s="47"/>
      <c r="AS10" s="47"/>
      <c r="AT10" s="43">
        <f>データ!V6</f>
        <v>2.79</v>
      </c>
      <c r="AU10" s="43"/>
      <c r="AV10" s="43"/>
      <c r="AW10" s="43"/>
      <c r="AX10" s="43"/>
      <c r="AY10" s="43"/>
      <c r="AZ10" s="43"/>
      <c r="BA10" s="43"/>
      <c r="BB10" s="43">
        <f>データ!W6</f>
        <v>1637.63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67"/>
      <c r="BN33" s="67"/>
      <c r="BO33" s="67"/>
      <c r="BP33" s="67"/>
      <c r="BQ33" s="67"/>
      <c r="BR33" s="67"/>
      <c r="BS33" s="67"/>
      <c r="BT33" s="67"/>
      <c r="BU33" s="67"/>
      <c r="BV33" s="67"/>
      <c r="BW33" s="67"/>
      <c r="BX33" s="67"/>
      <c r="BY33" s="67"/>
      <c r="BZ33" s="68"/>
    </row>
    <row r="34" spans="1:78" ht="13.5" customHeight="1">
      <c r="A34" s="2"/>
      <c r="B34" s="16"/>
      <c r="C34" s="73" t="s">
        <v>26</v>
      </c>
      <c r="D34" s="73"/>
      <c r="E34" s="73"/>
      <c r="F34" s="73"/>
      <c r="G34" s="73"/>
      <c r="H34" s="73"/>
      <c r="I34" s="73"/>
      <c r="J34" s="73"/>
      <c r="K34" s="73"/>
      <c r="L34" s="73"/>
      <c r="M34" s="73"/>
      <c r="N34" s="73"/>
      <c r="O34" s="73"/>
      <c r="P34" s="73"/>
      <c r="Q34" s="19"/>
      <c r="R34" s="73" t="s">
        <v>27</v>
      </c>
      <c r="S34" s="73"/>
      <c r="T34" s="73"/>
      <c r="U34" s="73"/>
      <c r="V34" s="73"/>
      <c r="W34" s="73"/>
      <c r="X34" s="73"/>
      <c r="Y34" s="73"/>
      <c r="Z34" s="73"/>
      <c r="AA34" s="73"/>
      <c r="AB34" s="73"/>
      <c r="AC34" s="73"/>
      <c r="AD34" s="73"/>
      <c r="AE34" s="73"/>
      <c r="AF34" s="19"/>
      <c r="AG34" s="73" t="s">
        <v>28</v>
      </c>
      <c r="AH34" s="73"/>
      <c r="AI34" s="73"/>
      <c r="AJ34" s="73"/>
      <c r="AK34" s="73"/>
      <c r="AL34" s="73"/>
      <c r="AM34" s="73"/>
      <c r="AN34" s="73"/>
      <c r="AO34" s="73"/>
      <c r="AP34" s="73"/>
      <c r="AQ34" s="73"/>
      <c r="AR34" s="73"/>
      <c r="AS34" s="73"/>
      <c r="AT34" s="73"/>
      <c r="AU34" s="19"/>
      <c r="AV34" s="73" t="s">
        <v>29</v>
      </c>
      <c r="AW34" s="73"/>
      <c r="AX34" s="73"/>
      <c r="AY34" s="73"/>
      <c r="AZ34" s="73"/>
      <c r="BA34" s="73"/>
      <c r="BB34" s="73"/>
      <c r="BC34" s="73"/>
      <c r="BD34" s="73"/>
      <c r="BE34" s="73"/>
      <c r="BF34" s="73"/>
      <c r="BG34" s="73"/>
      <c r="BH34" s="73"/>
      <c r="BI34" s="73"/>
      <c r="BJ34" s="18"/>
      <c r="BK34" s="2"/>
      <c r="BL34" s="69"/>
      <c r="BM34" s="67"/>
      <c r="BN34" s="67"/>
      <c r="BO34" s="67"/>
      <c r="BP34" s="67"/>
      <c r="BQ34" s="67"/>
      <c r="BR34" s="67"/>
      <c r="BS34" s="67"/>
      <c r="BT34" s="67"/>
      <c r="BU34" s="67"/>
      <c r="BV34" s="67"/>
      <c r="BW34" s="67"/>
      <c r="BX34" s="67"/>
      <c r="BY34" s="67"/>
      <c r="BZ34" s="68"/>
    </row>
    <row r="35" spans="1:78" ht="13.5" customHeight="1">
      <c r="A35" s="2"/>
      <c r="B35" s="16"/>
      <c r="C35" s="73"/>
      <c r="D35" s="73"/>
      <c r="E35" s="73"/>
      <c r="F35" s="73"/>
      <c r="G35" s="73"/>
      <c r="H35" s="73"/>
      <c r="I35" s="73"/>
      <c r="J35" s="73"/>
      <c r="K35" s="73"/>
      <c r="L35" s="73"/>
      <c r="M35" s="73"/>
      <c r="N35" s="73"/>
      <c r="O35" s="73"/>
      <c r="P35" s="73"/>
      <c r="Q35" s="19"/>
      <c r="R35" s="73"/>
      <c r="S35" s="73"/>
      <c r="T35" s="73"/>
      <c r="U35" s="73"/>
      <c r="V35" s="73"/>
      <c r="W35" s="73"/>
      <c r="X35" s="73"/>
      <c r="Y35" s="73"/>
      <c r="Z35" s="73"/>
      <c r="AA35" s="73"/>
      <c r="AB35" s="73"/>
      <c r="AC35" s="73"/>
      <c r="AD35" s="73"/>
      <c r="AE35" s="73"/>
      <c r="AF35" s="19"/>
      <c r="AG35" s="73"/>
      <c r="AH35" s="73"/>
      <c r="AI35" s="73"/>
      <c r="AJ35" s="73"/>
      <c r="AK35" s="73"/>
      <c r="AL35" s="73"/>
      <c r="AM35" s="73"/>
      <c r="AN35" s="73"/>
      <c r="AO35" s="73"/>
      <c r="AP35" s="73"/>
      <c r="AQ35" s="73"/>
      <c r="AR35" s="73"/>
      <c r="AS35" s="73"/>
      <c r="AT35" s="73"/>
      <c r="AU35" s="19"/>
      <c r="AV35" s="73"/>
      <c r="AW35" s="73"/>
      <c r="AX35" s="73"/>
      <c r="AY35" s="73"/>
      <c r="AZ35" s="73"/>
      <c r="BA35" s="73"/>
      <c r="BB35" s="73"/>
      <c r="BC35" s="73"/>
      <c r="BD35" s="73"/>
      <c r="BE35" s="73"/>
      <c r="BF35" s="73"/>
      <c r="BG35" s="73"/>
      <c r="BH35" s="73"/>
      <c r="BI35" s="73"/>
      <c r="BJ35" s="18"/>
      <c r="BK35" s="2"/>
      <c r="BL35" s="69"/>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0"/>
      <c r="BM44" s="71"/>
      <c r="BN44" s="71"/>
      <c r="BO44" s="71"/>
      <c r="BP44" s="71"/>
      <c r="BQ44" s="71"/>
      <c r="BR44" s="71"/>
      <c r="BS44" s="71"/>
      <c r="BT44" s="71"/>
      <c r="BU44" s="71"/>
      <c r="BV44" s="71"/>
      <c r="BW44" s="71"/>
      <c r="BX44" s="71"/>
      <c r="BY44" s="71"/>
      <c r="BZ44" s="7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67"/>
      <c r="BN55" s="67"/>
      <c r="BO55" s="67"/>
      <c r="BP55" s="67"/>
      <c r="BQ55" s="67"/>
      <c r="BR55" s="67"/>
      <c r="BS55" s="67"/>
      <c r="BT55" s="67"/>
      <c r="BU55" s="67"/>
      <c r="BV55" s="67"/>
      <c r="BW55" s="67"/>
      <c r="BX55" s="67"/>
      <c r="BY55" s="67"/>
      <c r="BZ55" s="68"/>
    </row>
    <row r="56" spans="1:78" ht="13.5" customHeight="1">
      <c r="A56" s="2"/>
      <c r="B56" s="16"/>
      <c r="C56" s="73" t="s">
        <v>31</v>
      </c>
      <c r="D56" s="73"/>
      <c r="E56" s="73"/>
      <c r="F56" s="73"/>
      <c r="G56" s="73"/>
      <c r="H56" s="73"/>
      <c r="I56" s="73"/>
      <c r="J56" s="73"/>
      <c r="K56" s="73"/>
      <c r="L56" s="73"/>
      <c r="M56" s="73"/>
      <c r="N56" s="73"/>
      <c r="O56" s="73"/>
      <c r="P56" s="73"/>
      <c r="Q56" s="19"/>
      <c r="R56" s="73" t="s">
        <v>32</v>
      </c>
      <c r="S56" s="73"/>
      <c r="T56" s="73"/>
      <c r="U56" s="73"/>
      <c r="V56" s="73"/>
      <c r="W56" s="73"/>
      <c r="X56" s="73"/>
      <c r="Y56" s="73"/>
      <c r="Z56" s="73"/>
      <c r="AA56" s="73"/>
      <c r="AB56" s="73"/>
      <c r="AC56" s="73"/>
      <c r="AD56" s="73"/>
      <c r="AE56" s="73"/>
      <c r="AF56" s="19"/>
      <c r="AG56" s="73" t="s">
        <v>33</v>
      </c>
      <c r="AH56" s="73"/>
      <c r="AI56" s="73"/>
      <c r="AJ56" s="73"/>
      <c r="AK56" s="73"/>
      <c r="AL56" s="73"/>
      <c r="AM56" s="73"/>
      <c r="AN56" s="73"/>
      <c r="AO56" s="73"/>
      <c r="AP56" s="73"/>
      <c r="AQ56" s="73"/>
      <c r="AR56" s="73"/>
      <c r="AS56" s="73"/>
      <c r="AT56" s="73"/>
      <c r="AU56" s="19"/>
      <c r="AV56" s="73" t="s">
        <v>34</v>
      </c>
      <c r="AW56" s="73"/>
      <c r="AX56" s="73"/>
      <c r="AY56" s="73"/>
      <c r="AZ56" s="73"/>
      <c r="BA56" s="73"/>
      <c r="BB56" s="73"/>
      <c r="BC56" s="73"/>
      <c r="BD56" s="73"/>
      <c r="BE56" s="73"/>
      <c r="BF56" s="73"/>
      <c r="BG56" s="73"/>
      <c r="BH56" s="73"/>
      <c r="BI56" s="73"/>
      <c r="BJ56" s="18"/>
      <c r="BK56" s="2"/>
      <c r="BL56" s="69"/>
      <c r="BM56" s="67"/>
      <c r="BN56" s="67"/>
      <c r="BO56" s="67"/>
      <c r="BP56" s="67"/>
      <c r="BQ56" s="67"/>
      <c r="BR56" s="67"/>
      <c r="BS56" s="67"/>
      <c r="BT56" s="67"/>
      <c r="BU56" s="67"/>
      <c r="BV56" s="67"/>
      <c r="BW56" s="67"/>
      <c r="BX56" s="67"/>
      <c r="BY56" s="67"/>
      <c r="BZ56" s="68"/>
    </row>
    <row r="57" spans="1:78" ht="13.5" customHeight="1">
      <c r="A57" s="2"/>
      <c r="B57" s="16"/>
      <c r="C57" s="73"/>
      <c r="D57" s="73"/>
      <c r="E57" s="73"/>
      <c r="F57" s="73"/>
      <c r="G57" s="73"/>
      <c r="H57" s="73"/>
      <c r="I57" s="73"/>
      <c r="J57" s="73"/>
      <c r="K57" s="73"/>
      <c r="L57" s="73"/>
      <c r="M57" s="73"/>
      <c r="N57" s="73"/>
      <c r="O57" s="73"/>
      <c r="P57" s="73"/>
      <c r="Q57" s="19"/>
      <c r="R57" s="73"/>
      <c r="S57" s="73"/>
      <c r="T57" s="73"/>
      <c r="U57" s="73"/>
      <c r="V57" s="73"/>
      <c r="W57" s="73"/>
      <c r="X57" s="73"/>
      <c r="Y57" s="73"/>
      <c r="Z57" s="73"/>
      <c r="AA57" s="73"/>
      <c r="AB57" s="73"/>
      <c r="AC57" s="73"/>
      <c r="AD57" s="73"/>
      <c r="AE57" s="73"/>
      <c r="AF57" s="19"/>
      <c r="AG57" s="73"/>
      <c r="AH57" s="73"/>
      <c r="AI57" s="73"/>
      <c r="AJ57" s="73"/>
      <c r="AK57" s="73"/>
      <c r="AL57" s="73"/>
      <c r="AM57" s="73"/>
      <c r="AN57" s="73"/>
      <c r="AO57" s="73"/>
      <c r="AP57" s="73"/>
      <c r="AQ57" s="73"/>
      <c r="AR57" s="73"/>
      <c r="AS57" s="73"/>
      <c r="AT57" s="73"/>
      <c r="AU57" s="19"/>
      <c r="AV57" s="73"/>
      <c r="AW57" s="73"/>
      <c r="AX57" s="73"/>
      <c r="AY57" s="73"/>
      <c r="AZ57" s="73"/>
      <c r="BA57" s="73"/>
      <c r="BB57" s="73"/>
      <c r="BC57" s="73"/>
      <c r="BD57" s="73"/>
      <c r="BE57" s="73"/>
      <c r="BF57" s="73"/>
      <c r="BG57" s="73"/>
      <c r="BH57" s="73"/>
      <c r="BI57" s="73"/>
      <c r="BJ57" s="18"/>
      <c r="BK57" s="2"/>
      <c r="BL57" s="69"/>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9"/>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9"/>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0"/>
      <c r="BM63" s="71"/>
      <c r="BN63" s="71"/>
      <c r="BO63" s="71"/>
      <c r="BP63" s="71"/>
      <c r="BQ63" s="71"/>
      <c r="BR63" s="71"/>
      <c r="BS63" s="71"/>
      <c r="BT63" s="71"/>
      <c r="BU63" s="71"/>
      <c r="BV63" s="71"/>
      <c r="BW63" s="71"/>
      <c r="BX63" s="71"/>
      <c r="BY63" s="71"/>
      <c r="BZ63" s="7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67"/>
      <c r="BN78" s="67"/>
      <c r="BO78" s="67"/>
      <c r="BP78" s="67"/>
      <c r="BQ78" s="67"/>
      <c r="BR78" s="67"/>
      <c r="BS78" s="67"/>
      <c r="BT78" s="67"/>
      <c r="BU78" s="67"/>
      <c r="BV78" s="67"/>
      <c r="BW78" s="67"/>
      <c r="BX78" s="67"/>
      <c r="BY78" s="67"/>
      <c r="BZ78" s="68"/>
    </row>
    <row r="79" spans="1:78" ht="13.5" customHeight="1">
      <c r="A79" s="2"/>
      <c r="B79" s="16"/>
      <c r="C79" s="73" t="s">
        <v>37</v>
      </c>
      <c r="D79" s="73"/>
      <c r="E79" s="73"/>
      <c r="F79" s="73"/>
      <c r="G79" s="73"/>
      <c r="H79" s="73"/>
      <c r="I79" s="73"/>
      <c r="J79" s="73"/>
      <c r="K79" s="73"/>
      <c r="L79" s="73"/>
      <c r="M79" s="73"/>
      <c r="N79" s="73"/>
      <c r="O79" s="73"/>
      <c r="P79" s="73"/>
      <c r="Q79" s="73"/>
      <c r="R79" s="73"/>
      <c r="S79" s="73"/>
      <c r="T79" s="73"/>
      <c r="U79" s="19"/>
      <c r="V79" s="19"/>
      <c r="W79" s="73" t="s">
        <v>38</v>
      </c>
      <c r="X79" s="73"/>
      <c r="Y79" s="73"/>
      <c r="Z79" s="73"/>
      <c r="AA79" s="73"/>
      <c r="AB79" s="73"/>
      <c r="AC79" s="73"/>
      <c r="AD79" s="73"/>
      <c r="AE79" s="73"/>
      <c r="AF79" s="73"/>
      <c r="AG79" s="73"/>
      <c r="AH79" s="73"/>
      <c r="AI79" s="73"/>
      <c r="AJ79" s="73"/>
      <c r="AK79" s="73"/>
      <c r="AL79" s="73"/>
      <c r="AM79" s="73"/>
      <c r="AN79" s="73"/>
      <c r="AO79" s="19"/>
      <c r="AP79" s="19"/>
      <c r="AQ79" s="73" t="s">
        <v>39</v>
      </c>
      <c r="AR79" s="73"/>
      <c r="AS79" s="73"/>
      <c r="AT79" s="73"/>
      <c r="AU79" s="73"/>
      <c r="AV79" s="73"/>
      <c r="AW79" s="73"/>
      <c r="AX79" s="73"/>
      <c r="AY79" s="73"/>
      <c r="AZ79" s="73"/>
      <c r="BA79" s="73"/>
      <c r="BB79" s="73"/>
      <c r="BC79" s="73"/>
      <c r="BD79" s="73"/>
      <c r="BE79" s="73"/>
      <c r="BF79" s="73"/>
      <c r="BG79" s="73"/>
      <c r="BH79" s="73"/>
      <c r="BI79" s="17"/>
      <c r="BJ79" s="18"/>
      <c r="BK79" s="2"/>
      <c r="BL79" s="69"/>
      <c r="BM79" s="67"/>
      <c r="BN79" s="67"/>
      <c r="BO79" s="67"/>
      <c r="BP79" s="67"/>
      <c r="BQ79" s="67"/>
      <c r="BR79" s="67"/>
      <c r="BS79" s="67"/>
      <c r="BT79" s="67"/>
      <c r="BU79" s="67"/>
      <c r="BV79" s="67"/>
      <c r="BW79" s="67"/>
      <c r="BX79" s="67"/>
      <c r="BY79" s="67"/>
      <c r="BZ79" s="68"/>
    </row>
    <row r="80" spans="1:78" ht="13.5" customHeight="1">
      <c r="A80" s="2"/>
      <c r="B80" s="16"/>
      <c r="C80" s="73"/>
      <c r="D80" s="73"/>
      <c r="E80" s="73"/>
      <c r="F80" s="73"/>
      <c r="G80" s="73"/>
      <c r="H80" s="73"/>
      <c r="I80" s="73"/>
      <c r="J80" s="73"/>
      <c r="K80" s="73"/>
      <c r="L80" s="73"/>
      <c r="M80" s="73"/>
      <c r="N80" s="73"/>
      <c r="O80" s="73"/>
      <c r="P80" s="73"/>
      <c r="Q80" s="73"/>
      <c r="R80" s="73"/>
      <c r="S80" s="73"/>
      <c r="T80" s="73"/>
      <c r="U80" s="19"/>
      <c r="V80" s="19"/>
      <c r="W80" s="73"/>
      <c r="X80" s="73"/>
      <c r="Y80" s="73"/>
      <c r="Z80" s="73"/>
      <c r="AA80" s="73"/>
      <c r="AB80" s="73"/>
      <c r="AC80" s="73"/>
      <c r="AD80" s="73"/>
      <c r="AE80" s="73"/>
      <c r="AF80" s="73"/>
      <c r="AG80" s="73"/>
      <c r="AH80" s="73"/>
      <c r="AI80" s="73"/>
      <c r="AJ80" s="73"/>
      <c r="AK80" s="73"/>
      <c r="AL80" s="73"/>
      <c r="AM80" s="73"/>
      <c r="AN80" s="73"/>
      <c r="AO80" s="19"/>
      <c r="AP80" s="19"/>
      <c r="AQ80" s="73"/>
      <c r="AR80" s="73"/>
      <c r="AS80" s="73"/>
      <c r="AT80" s="73"/>
      <c r="AU80" s="73"/>
      <c r="AV80" s="73"/>
      <c r="AW80" s="73"/>
      <c r="AX80" s="73"/>
      <c r="AY80" s="73"/>
      <c r="AZ80" s="73"/>
      <c r="BA80" s="73"/>
      <c r="BB80" s="73"/>
      <c r="BC80" s="73"/>
      <c r="BD80" s="73"/>
      <c r="BE80" s="73"/>
      <c r="BF80" s="73"/>
      <c r="BG80" s="73"/>
      <c r="BH80" s="73"/>
      <c r="BI80" s="17"/>
      <c r="BJ80" s="18"/>
      <c r="BK80" s="2"/>
      <c r="BL80" s="69"/>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0"/>
      <c r="BM82" s="71"/>
      <c r="BN82" s="71"/>
      <c r="BO82" s="71"/>
      <c r="BP82" s="71"/>
      <c r="BQ82" s="71"/>
      <c r="BR82" s="71"/>
      <c r="BS82" s="71"/>
      <c r="BT82" s="71"/>
      <c r="BU82" s="71"/>
      <c r="BV82" s="71"/>
      <c r="BW82" s="71"/>
      <c r="BX82" s="71"/>
      <c r="BY82" s="71"/>
      <c r="BZ82" s="72"/>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5" t="s">
        <v>51</v>
      </c>
      <c r="I3" s="76"/>
      <c r="J3" s="76"/>
      <c r="K3" s="76"/>
      <c r="L3" s="76"/>
      <c r="M3" s="76"/>
      <c r="N3" s="76"/>
      <c r="O3" s="76"/>
      <c r="P3" s="76"/>
      <c r="Q3" s="76"/>
      <c r="R3" s="76"/>
      <c r="S3" s="76"/>
      <c r="T3" s="76"/>
      <c r="U3" s="76"/>
      <c r="V3" s="76"/>
      <c r="W3" s="77"/>
      <c r="X3" s="81" t="s">
        <v>52</v>
      </c>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t="s">
        <v>53</v>
      </c>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row>
    <row r="4" spans="1:144">
      <c r="A4" s="26" t="s">
        <v>54</v>
      </c>
      <c r="B4" s="28"/>
      <c r="C4" s="28"/>
      <c r="D4" s="28"/>
      <c r="E4" s="28"/>
      <c r="F4" s="28"/>
      <c r="G4" s="28"/>
      <c r="H4" s="78"/>
      <c r="I4" s="79"/>
      <c r="J4" s="79"/>
      <c r="K4" s="79"/>
      <c r="L4" s="79"/>
      <c r="M4" s="79"/>
      <c r="N4" s="79"/>
      <c r="O4" s="79"/>
      <c r="P4" s="79"/>
      <c r="Q4" s="79"/>
      <c r="R4" s="79"/>
      <c r="S4" s="79"/>
      <c r="T4" s="79"/>
      <c r="U4" s="79"/>
      <c r="V4" s="79"/>
      <c r="W4" s="80"/>
      <c r="X4" s="74" t="s">
        <v>55</v>
      </c>
      <c r="Y4" s="74"/>
      <c r="Z4" s="74"/>
      <c r="AA4" s="74"/>
      <c r="AB4" s="74"/>
      <c r="AC4" s="74"/>
      <c r="AD4" s="74"/>
      <c r="AE4" s="74"/>
      <c r="AF4" s="74"/>
      <c r="AG4" s="74"/>
      <c r="AH4" s="74"/>
      <c r="AI4" s="74" t="s">
        <v>56</v>
      </c>
      <c r="AJ4" s="74"/>
      <c r="AK4" s="74"/>
      <c r="AL4" s="74"/>
      <c r="AM4" s="74"/>
      <c r="AN4" s="74"/>
      <c r="AO4" s="74"/>
      <c r="AP4" s="74"/>
      <c r="AQ4" s="74"/>
      <c r="AR4" s="74"/>
      <c r="AS4" s="74"/>
      <c r="AT4" s="74" t="s">
        <v>57</v>
      </c>
      <c r="AU4" s="74"/>
      <c r="AV4" s="74"/>
      <c r="AW4" s="74"/>
      <c r="AX4" s="74"/>
      <c r="AY4" s="74"/>
      <c r="AZ4" s="74"/>
      <c r="BA4" s="74"/>
      <c r="BB4" s="74"/>
      <c r="BC4" s="74"/>
      <c r="BD4" s="74"/>
      <c r="BE4" s="74" t="s">
        <v>58</v>
      </c>
      <c r="BF4" s="74"/>
      <c r="BG4" s="74"/>
      <c r="BH4" s="74"/>
      <c r="BI4" s="74"/>
      <c r="BJ4" s="74"/>
      <c r="BK4" s="74"/>
      <c r="BL4" s="74"/>
      <c r="BM4" s="74"/>
      <c r="BN4" s="74"/>
      <c r="BO4" s="74"/>
      <c r="BP4" s="74" t="s">
        <v>59</v>
      </c>
      <c r="BQ4" s="74"/>
      <c r="BR4" s="74"/>
      <c r="BS4" s="74"/>
      <c r="BT4" s="74"/>
      <c r="BU4" s="74"/>
      <c r="BV4" s="74"/>
      <c r="BW4" s="74"/>
      <c r="BX4" s="74"/>
      <c r="BY4" s="74"/>
      <c r="BZ4" s="74"/>
      <c r="CA4" s="74" t="s">
        <v>60</v>
      </c>
      <c r="CB4" s="74"/>
      <c r="CC4" s="74"/>
      <c r="CD4" s="74"/>
      <c r="CE4" s="74"/>
      <c r="CF4" s="74"/>
      <c r="CG4" s="74"/>
      <c r="CH4" s="74"/>
      <c r="CI4" s="74"/>
      <c r="CJ4" s="74"/>
      <c r="CK4" s="74"/>
      <c r="CL4" s="74" t="s">
        <v>61</v>
      </c>
      <c r="CM4" s="74"/>
      <c r="CN4" s="74"/>
      <c r="CO4" s="74"/>
      <c r="CP4" s="74"/>
      <c r="CQ4" s="74"/>
      <c r="CR4" s="74"/>
      <c r="CS4" s="74"/>
      <c r="CT4" s="74"/>
      <c r="CU4" s="74"/>
      <c r="CV4" s="74"/>
      <c r="CW4" s="74" t="s">
        <v>62</v>
      </c>
      <c r="CX4" s="74"/>
      <c r="CY4" s="74"/>
      <c r="CZ4" s="74"/>
      <c r="DA4" s="74"/>
      <c r="DB4" s="74"/>
      <c r="DC4" s="74"/>
      <c r="DD4" s="74"/>
      <c r="DE4" s="74"/>
      <c r="DF4" s="74"/>
      <c r="DG4" s="74"/>
      <c r="DH4" s="74" t="s">
        <v>63</v>
      </c>
      <c r="DI4" s="74"/>
      <c r="DJ4" s="74"/>
      <c r="DK4" s="74"/>
      <c r="DL4" s="74"/>
      <c r="DM4" s="74"/>
      <c r="DN4" s="74"/>
      <c r="DO4" s="74"/>
      <c r="DP4" s="74"/>
      <c r="DQ4" s="74"/>
      <c r="DR4" s="74"/>
      <c r="DS4" s="74" t="s">
        <v>64</v>
      </c>
      <c r="DT4" s="74"/>
      <c r="DU4" s="74"/>
      <c r="DV4" s="74"/>
      <c r="DW4" s="74"/>
      <c r="DX4" s="74"/>
      <c r="DY4" s="74"/>
      <c r="DZ4" s="74"/>
      <c r="EA4" s="74"/>
      <c r="EB4" s="74"/>
      <c r="EC4" s="74"/>
      <c r="ED4" s="74" t="s">
        <v>65</v>
      </c>
      <c r="EE4" s="74"/>
      <c r="EF4" s="74"/>
      <c r="EG4" s="74"/>
      <c r="EH4" s="74"/>
      <c r="EI4" s="74"/>
      <c r="EJ4" s="74"/>
      <c r="EK4" s="74"/>
      <c r="EL4" s="74"/>
      <c r="EM4" s="74"/>
      <c r="EN4" s="74"/>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64289</v>
      </c>
      <c r="D6" s="31">
        <f t="shared" si="3"/>
        <v>47</v>
      </c>
      <c r="E6" s="31">
        <f t="shared" si="3"/>
        <v>17</v>
      </c>
      <c r="F6" s="31">
        <f t="shared" si="3"/>
        <v>5</v>
      </c>
      <c r="G6" s="31">
        <f t="shared" si="3"/>
        <v>0</v>
      </c>
      <c r="H6" s="31" t="str">
        <f t="shared" si="3"/>
        <v>山形県　庄内町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20.67</v>
      </c>
      <c r="P6" s="32">
        <f t="shared" si="3"/>
        <v>94.58</v>
      </c>
      <c r="Q6" s="32">
        <f t="shared" si="3"/>
        <v>3088</v>
      </c>
      <c r="R6" s="32">
        <f t="shared" si="3"/>
        <v>22220</v>
      </c>
      <c r="S6" s="32">
        <f t="shared" si="3"/>
        <v>249.17</v>
      </c>
      <c r="T6" s="32">
        <f t="shared" si="3"/>
        <v>89.18</v>
      </c>
      <c r="U6" s="32">
        <f t="shared" si="3"/>
        <v>4569</v>
      </c>
      <c r="V6" s="32">
        <f t="shared" si="3"/>
        <v>2.79</v>
      </c>
      <c r="W6" s="32">
        <f t="shared" si="3"/>
        <v>1637.63</v>
      </c>
      <c r="X6" s="33">
        <f>IF(X7="",NA(),X7)</f>
        <v>93.11</v>
      </c>
      <c r="Y6" s="33">
        <f t="shared" ref="Y6:AG6" si="4">IF(Y7="",NA(),Y7)</f>
        <v>93.4</v>
      </c>
      <c r="Z6" s="33">
        <f t="shared" si="4"/>
        <v>91.61</v>
      </c>
      <c r="AA6" s="33">
        <f t="shared" si="4"/>
        <v>93.61</v>
      </c>
      <c r="AB6" s="33">
        <f t="shared" si="4"/>
        <v>92.6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20.59</v>
      </c>
      <c r="BF6" s="33">
        <f t="shared" ref="BF6:BN6" si="7">IF(BF7="",NA(),BF7)</f>
        <v>10.64</v>
      </c>
      <c r="BG6" s="33">
        <f t="shared" si="7"/>
        <v>63.75</v>
      </c>
      <c r="BH6" s="32">
        <f t="shared" si="7"/>
        <v>0</v>
      </c>
      <c r="BI6" s="32">
        <f t="shared" si="7"/>
        <v>0</v>
      </c>
      <c r="BJ6" s="33">
        <f t="shared" si="7"/>
        <v>1239.2</v>
      </c>
      <c r="BK6" s="33">
        <f t="shared" si="7"/>
        <v>1197.82</v>
      </c>
      <c r="BL6" s="33">
        <f t="shared" si="7"/>
        <v>1126.77</v>
      </c>
      <c r="BM6" s="33">
        <f t="shared" si="7"/>
        <v>1044.8</v>
      </c>
      <c r="BN6" s="33">
        <f t="shared" si="7"/>
        <v>1081.8</v>
      </c>
      <c r="BO6" s="32" t="str">
        <f>IF(BO7="","",IF(BO7="-","【-】","【"&amp;SUBSTITUTE(TEXT(BO7,"#,##0.00"),"-","△")&amp;"】"))</f>
        <v>【1,015.77】</v>
      </c>
      <c r="BP6" s="33">
        <f>IF(BP7="",NA(),BP7)</f>
        <v>95.08</v>
      </c>
      <c r="BQ6" s="33">
        <f t="shared" ref="BQ6:BY6" si="8">IF(BQ7="",NA(),BQ7)</f>
        <v>97.73</v>
      </c>
      <c r="BR6" s="33">
        <f t="shared" si="8"/>
        <v>83.8</v>
      </c>
      <c r="BS6" s="33">
        <f t="shared" si="8"/>
        <v>85.75</v>
      </c>
      <c r="BT6" s="33">
        <f t="shared" si="8"/>
        <v>87.78</v>
      </c>
      <c r="BU6" s="33">
        <f t="shared" si="8"/>
        <v>51.56</v>
      </c>
      <c r="BV6" s="33">
        <f t="shared" si="8"/>
        <v>51.03</v>
      </c>
      <c r="BW6" s="33">
        <f t="shared" si="8"/>
        <v>50.9</v>
      </c>
      <c r="BX6" s="33">
        <f t="shared" si="8"/>
        <v>50.82</v>
      </c>
      <c r="BY6" s="33">
        <f t="shared" si="8"/>
        <v>52.19</v>
      </c>
      <c r="BZ6" s="32" t="str">
        <f>IF(BZ7="","",IF(BZ7="-","【-】","【"&amp;SUBSTITUTE(TEXT(BZ7,"#,##0.00"),"-","△")&amp;"】"))</f>
        <v>【52.78】</v>
      </c>
      <c r="CA6" s="33">
        <f>IF(CA7="",NA(),CA7)</f>
        <v>157.16999999999999</v>
      </c>
      <c r="CB6" s="33">
        <f t="shared" ref="CB6:CJ6" si="9">IF(CB7="",NA(),CB7)</f>
        <v>157.52000000000001</v>
      </c>
      <c r="CC6" s="33">
        <f t="shared" si="9"/>
        <v>183.67</v>
      </c>
      <c r="CD6" s="33">
        <f t="shared" si="9"/>
        <v>184.35</v>
      </c>
      <c r="CE6" s="33">
        <f t="shared" si="9"/>
        <v>181.04</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53.68</v>
      </c>
      <c r="CM6" s="33">
        <f t="shared" ref="CM6:CU6" si="10">IF(CM7="",NA(),CM7)</f>
        <v>53.51</v>
      </c>
      <c r="CN6" s="33">
        <f t="shared" si="10"/>
        <v>53.11</v>
      </c>
      <c r="CO6" s="33">
        <f t="shared" si="10"/>
        <v>53.42</v>
      </c>
      <c r="CP6" s="33">
        <f t="shared" si="10"/>
        <v>50.26</v>
      </c>
      <c r="CQ6" s="33">
        <f t="shared" si="10"/>
        <v>55.2</v>
      </c>
      <c r="CR6" s="33">
        <f t="shared" si="10"/>
        <v>54.74</v>
      </c>
      <c r="CS6" s="33">
        <f t="shared" si="10"/>
        <v>53.78</v>
      </c>
      <c r="CT6" s="33">
        <f t="shared" si="10"/>
        <v>53.24</v>
      </c>
      <c r="CU6" s="33">
        <f t="shared" si="10"/>
        <v>52.31</v>
      </c>
      <c r="CV6" s="32" t="str">
        <f>IF(CV7="","",IF(CV7="-","【-】","【"&amp;SUBSTITUTE(TEXT(CV7,"#,##0.00"),"-","△")&amp;"】"))</f>
        <v>【52.74】</v>
      </c>
      <c r="CW6" s="33">
        <f>IF(CW7="",NA(),CW7)</f>
        <v>93.84</v>
      </c>
      <c r="CX6" s="33">
        <f t="shared" ref="CX6:DF6" si="11">IF(CX7="",NA(),CX7)</f>
        <v>94.08</v>
      </c>
      <c r="CY6" s="33">
        <f t="shared" si="11"/>
        <v>94.77</v>
      </c>
      <c r="CZ6" s="33">
        <f t="shared" si="11"/>
        <v>95.11</v>
      </c>
      <c r="DA6" s="33">
        <f t="shared" si="11"/>
        <v>95.45</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64289</v>
      </c>
      <c r="D7" s="35">
        <v>47</v>
      </c>
      <c r="E7" s="35">
        <v>17</v>
      </c>
      <c r="F7" s="35">
        <v>5</v>
      </c>
      <c r="G7" s="35">
        <v>0</v>
      </c>
      <c r="H7" s="35" t="s">
        <v>96</v>
      </c>
      <c r="I7" s="35" t="s">
        <v>97</v>
      </c>
      <c r="J7" s="35" t="s">
        <v>98</v>
      </c>
      <c r="K7" s="35" t="s">
        <v>99</v>
      </c>
      <c r="L7" s="35" t="s">
        <v>100</v>
      </c>
      <c r="M7" s="36" t="s">
        <v>101</v>
      </c>
      <c r="N7" s="36" t="s">
        <v>102</v>
      </c>
      <c r="O7" s="36">
        <v>20.67</v>
      </c>
      <c r="P7" s="36">
        <v>94.58</v>
      </c>
      <c r="Q7" s="36">
        <v>3088</v>
      </c>
      <c r="R7" s="36">
        <v>22220</v>
      </c>
      <c r="S7" s="36">
        <v>249.17</v>
      </c>
      <c r="T7" s="36">
        <v>89.18</v>
      </c>
      <c r="U7" s="36">
        <v>4569</v>
      </c>
      <c r="V7" s="36">
        <v>2.79</v>
      </c>
      <c r="W7" s="36">
        <v>1637.63</v>
      </c>
      <c r="X7" s="36">
        <v>93.11</v>
      </c>
      <c r="Y7" s="36">
        <v>93.4</v>
      </c>
      <c r="Z7" s="36">
        <v>91.61</v>
      </c>
      <c r="AA7" s="36">
        <v>93.61</v>
      </c>
      <c r="AB7" s="36">
        <v>92.6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20.59</v>
      </c>
      <c r="BF7" s="36">
        <v>10.64</v>
      </c>
      <c r="BG7" s="36">
        <v>63.75</v>
      </c>
      <c r="BH7" s="36">
        <v>0</v>
      </c>
      <c r="BI7" s="36">
        <v>0</v>
      </c>
      <c r="BJ7" s="36">
        <v>1239.2</v>
      </c>
      <c r="BK7" s="36">
        <v>1197.82</v>
      </c>
      <c r="BL7" s="36">
        <v>1126.77</v>
      </c>
      <c r="BM7" s="36">
        <v>1044.8</v>
      </c>
      <c r="BN7" s="36">
        <v>1081.8</v>
      </c>
      <c r="BO7" s="36">
        <v>1015.77</v>
      </c>
      <c r="BP7" s="36">
        <v>95.08</v>
      </c>
      <c r="BQ7" s="36">
        <v>97.73</v>
      </c>
      <c r="BR7" s="36">
        <v>83.8</v>
      </c>
      <c r="BS7" s="36">
        <v>85.75</v>
      </c>
      <c r="BT7" s="36">
        <v>87.78</v>
      </c>
      <c r="BU7" s="36">
        <v>51.56</v>
      </c>
      <c r="BV7" s="36">
        <v>51.03</v>
      </c>
      <c r="BW7" s="36">
        <v>50.9</v>
      </c>
      <c r="BX7" s="36">
        <v>50.82</v>
      </c>
      <c r="BY7" s="36">
        <v>52.19</v>
      </c>
      <c r="BZ7" s="36">
        <v>52.78</v>
      </c>
      <c r="CA7" s="36">
        <v>157.16999999999999</v>
      </c>
      <c r="CB7" s="36">
        <v>157.52000000000001</v>
      </c>
      <c r="CC7" s="36">
        <v>183.67</v>
      </c>
      <c r="CD7" s="36">
        <v>184.35</v>
      </c>
      <c r="CE7" s="36">
        <v>181.04</v>
      </c>
      <c r="CF7" s="36">
        <v>283.26</v>
      </c>
      <c r="CG7" s="36">
        <v>289.60000000000002</v>
      </c>
      <c r="CH7" s="36">
        <v>293.27</v>
      </c>
      <c r="CI7" s="36">
        <v>300.52</v>
      </c>
      <c r="CJ7" s="36">
        <v>296.14</v>
      </c>
      <c r="CK7" s="36">
        <v>289.81</v>
      </c>
      <c r="CL7" s="36">
        <v>53.68</v>
      </c>
      <c r="CM7" s="36">
        <v>53.51</v>
      </c>
      <c r="CN7" s="36">
        <v>53.11</v>
      </c>
      <c r="CO7" s="36">
        <v>53.42</v>
      </c>
      <c r="CP7" s="36">
        <v>50.26</v>
      </c>
      <c r="CQ7" s="36">
        <v>55.2</v>
      </c>
      <c r="CR7" s="36">
        <v>54.74</v>
      </c>
      <c r="CS7" s="36">
        <v>53.78</v>
      </c>
      <c r="CT7" s="36">
        <v>53.24</v>
      </c>
      <c r="CU7" s="36">
        <v>52.31</v>
      </c>
      <c r="CV7" s="36">
        <v>52.74</v>
      </c>
      <c r="CW7" s="36">
        <v>93.84</v>
      </c>
      <c r="CX7" s="36">
        <v>94.08</v>
      </c>
      <c r="CY7" s="36">
        <v>94.77</v>
      </c>
      <c r="CZ7" s="36">
        <v>95.11</v>
      </c>
      <c r="DA7" s="36">
        <v>95.45</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SHONAI28006</cp:lastModifiedBy>
  <dcterms:created xsi:type="dcterms:W3CDTF">2017-02-08T03:07:25Z</dcterms:created>
  <dcterms:modified xsi:type="dcterms:W3CDTF">2017-02-16T06:17:46Z</dcterms:modified>
</cp:coreProperties>
</file>