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N6" i="5"/>
  <c r="B10" i="4" s="1"/>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AT10" i="4"/>
  <c r="AL10" i="4"/>
  <c r="AD10" i="4"/>
  <c r="I10"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<sst xmlns="http://schemas.openxmlformats.org/spreadsheetml/2006/main" count="240" uniqueCount="126">
  <si>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</si>
  <si>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</si>
  <si>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</si>
  <si>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</si>
  <si>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</si>
  <si>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</si>
  <si>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</si>
  <si>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</si>
  <si>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</si>
  <si>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</si>
  <si>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</si>
  <si>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</si>
  <si>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</si>
  <si>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</si>
  <si>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</si>
  <si>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</si>
  <si>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</si>
  <si>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</si>
  <si>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</si>
  <si>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</si>
  <si>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</si>
  <si>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</si>
  <si>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</si>
  <si>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</si>
  <si>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</si>
  <si>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</si>
  <si>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</si>
  <si>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</si>
  <si>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</si>
  <si>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</si>
  <si>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</si>
  <si>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</si>
  <si>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</si>
  <si>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</si>
  <si>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</si>
  <si>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</si>
  <si>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</si>
  <si>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</si>
  <si>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</si>
  <si>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</si>
  <si>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</si>
  <si>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</si>
  <si>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</si>
  <si>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</si>
  <si>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</si>
  <si>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</si>
  <si>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</si>
  <si>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</si>
  <si>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</si>
  <si>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</si>
  <si>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</si>
  <si>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</si>
  <si>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</si>
  <si>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</si>
  <si>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</si>
  <si>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</si>
  <si>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</si>
  <si>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</si>
  <si>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</si>
  <si>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</si>
  <si>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</si>
  <si>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</si>
  <si>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</si>
  <si>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</si>
  <si>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</si>
  <si>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</si>
  <si>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</si>
  <si>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</si>
  <si>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</si>
  <si>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</si>
  <si>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</si>
  <si>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</si>
  <si>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</si>
  <si>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</si>
  <si>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</si>
  <si>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</si>
  <si>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</si>
  <si>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</si>
  <si>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</si>
  <si>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</si>
  <si>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</si>
  <si>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</si>
  <si>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</si>
  <si>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</si>
  <si>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</si>
  <si>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</si>
  <si>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</si>
  <si>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</si>
  <si>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</si>
  <si>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</si>
  <si>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</si>
  <si>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</si>
  <si>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</si>
  <si>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</si>
  <si>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</si>
  <si>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</si>
  <si>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</si>
  <si>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</si>
  <si>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</si>
  <si>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</si>
  <si>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</si>
  <si>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</si>
  <si>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</si>
  <si>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</si>
  <si>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</si>
  <si>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</si>
  <si>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</si>
  <si>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</si>
  <si>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</si>
  <si>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</si>
  <si>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舟形町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</si>
  <si>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</si>
  <si>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</si>
  <si>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</si>
  <si>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</si>
  <si>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</si>
  <si>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</si>
  <si>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</si>
  <si>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</si>
  <si>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</si>
  <si>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</si>
  <si>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</si>
  <si>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農業集落排水処理施設は町内５箇所に点在しているが、供用年月日が早いもので２５年以上経過していることもあり、施設、設備共に老朽化している。
　古い施設から調査診断して補修していく計画ではあるが、人口減少により各施設の計画人口にかなりの余裕があること、及び今後の維持管理コストや補修金額を比較し、施設の統合も検討している。</t>
    <rPh sb="1" eb="3">
      <t>ノウギョウ</t>
    </rPh>
    <rPh sb="3" eb="5">
      <t>シュウラク</t>
    </rPh>
    <rPh sb="5" eb="7">
      <t>ハイスイ</t>
    </rPh>
    <rPh sb="7" eb="9">
      <t>ショリ</t>
    </rPh>
    <rPh sb="9" eb="11">
      <t>シセツ</t>
    </rPh>
    <rPh sb="12" eb="14">
      <t>チョウナイ</t>
    </rPh>
    <rPh sb="15" eb="17">
      <t>カショ</t>
    </rPh>
    <rPh sb="18" eb="20">
      <t>テンザイ</t>
    </rPh>
    <rPh sb="26" eb="28">
      <t>キョウヨウ</t>
    </rPh>
    <rPh sb="28" eb="31">
      <t>ネンガッピ</t>
    </rPh>
    <rPh sb="32" eb="33">
      <t>ハヤ</t>
    </rPh>
    <rPh sb="39" eb="42">
      <t>ネンイジョウ</t>
    </rPh>
    <rPh sb="42" eb="44">
      <t>ケイカ</t>
    </rPh>
    <rPh sb="54" eb="56">
      <t>シセツ</t>
    </rPh>
    <rPh sb="57" eb="59">
      <t>セツビ</t>
    </rPh>
    <rPh sb="59" eb="60">
      <t>トモ</t>
    </rPh>
    <rPh sb="61" eb="64">
      <t>ロウキュウカ</t>
    </rPh>
    <rPh sb="71" eb="72">
      <t>フル</t>
    </rPh>
    <rPh sb="73" eb="75">
      <t>シセツ</t>
    </rPh>
    <rPh sb="77" eb="79">
      <t>チョウサ</t>
    </rPh>
    <rPh sb="79" eb="81">
      <t>シンダン</t>
    </rPh>
    <rPh sb="83" eb="85">
      <t>ホシュウ</t>
    </rPh>
    <rPh sb="89" eb="91">
      <t>ケイカク</t>
    </rPh>
    <rPh sb="97" eb="99">
      <t>ジンコウ</t>
    </rPh>
    <rPh sb="99" eb="101">
      <t>ゲンショウ</t>
    </rPh>
    <rPh sb="104" eb="105">
      <t>カク</t>
    </rPh>
    <rPh sb="105" eb="107">
      <t>シセツ</t>
    </rPh>
    <rPh sb="108" eb="110">
      <t>ケイカク</t>
    </rPh>
    <rPh sb="110" eb="112">
      <t>ジンコウ</t>
    </rPh>
    <rPh sb="117" eb="119">
      <t>ヨユウ</t>
    </rPh>
    <rPh sb="125" eb="126">
      <t>オヨ</t>
    </rPh>
    <rPh sb="127" eb="129">
      <t>コンゴ</t>
    </rPh>
    <rPh sb="130" eb="132">
      <t>イジ</t>
    </rPh>
    <rPh sb="132" eb="134">
      <t>カンリ</t>
    </rPh>
    <rPh sb="138" eb="140">
      <t>ホシュウ</t>
    </rPh>
    <rPh sb="140" eb="142">
      <t>キンガク</t>
    </rPh>
    <rPh sb="143" eb="145">
      <t>ヒカク</t>
    </rPh>
    <rPh sb="147" eb="149">
      <t>シセツ</t>
    </rPh>
    <rPh sb="150" eb="152">
      <t>トウゴウ</t>
    </rPh>
    <rPh sb="153" eb="155">
      <t>ケントウ</t>
    </rPh>
    <phoneticPr fontId="4"/>
  </si>
  <si>
    <t>　農業集落排水の接続率増加により収益的収支比率は右肩上がりに増加していたが、近年、接続率が８０％を超えたこともあり、新規接続件数が減少してきていること、また過疎化による接続人口減少により使用料収入が減ってきているため、収益的収支比率が減少傾向にある。
　.企業債の償還がピークに差し掛かっていることもあり、企業債残高対事業規模比率が高い状況にある。
　経費回収率減少及び汚水処理原価の増加についても、過疎化による接続人口や有収水量減少による使用料収入の減少及び、施設や設備の老朽化で修繕料等が増加していることによって汚水処理費が嵩み悪化している。
　複数ある施設の個別補修計画を策定して老朽化施設や設備を計画的に補修していくとともに、集落排水区域の統合を図り、汚水処理費の経費削減に努めていきたいと考えている。
　</t>
    <rPh sb="1" eb="3">
      <t>ノウギョウ</t>
    </rPh>
    <rPh sb="3" eb="5">
      <t>シュウラク</t>
    </rPh>
    <rPh sb="5" eb="7">
      <t>ハイスイ</t>
    </rPh>
    <rPh sb="8" eb="10">
      <t>セツゾク</t>
    </rPh>
    <rPh sb="10" eb="11">
      <t>リツ</t>
    </rPh>
    <rPh sb="11" eb="12">
      <t>ゾウ</t>
    </rPh>
    <rPh sb="12" eb="13">
      <t>カ</t>
    </rPh>
    <rPh sb="16" eb="19">
      <t>シュウエキテキ</t>
    </rPh>
    <rPh sb="19" eb="21">
      <t>シュウシ</t>
    </rPh>
    <rPh sb="21" eb="23">
      <t>ヒリツ</t>
    </rPh>
    <rPh sb="24" eb="26">
      <t>ミギカタ</t>
    </rPh>
    <rPh sb="26" eb="27">
      <t>ア</t>
    </rPh>
    <rPh sb="30" eb="32">
      <t>ゾウカ</t>
    </rPh>
    <rPh sb="38" eb="40">
      <t>キンネン</t>
    </rPh>
    <rPh sb="41" eb="43">
      <t>セツゾク</t>
    </rPh>
    <rPh sb="43" eb="44">
      <t>リツ</t>
    </rPh>
    <rPh sb="49" eb="50">
      <t>コ</t>
    </rPh>
    <rPh sb="58" eb="60">
      <t>シンキ</t>
    </rPh>
    <rPh sb="60" eb="62">
      <t>セツゾク</t>
    </rPh>
    <rPh sb="62" eb="64">
      <t>ケンスウ</t>
    </rPh>
    <rPh sb="65" eb="67">
      <t>ゲンショウ</t>
    </rPh>
    <rPh sb="78" eb="81">
      <t>カソカ</t>
    </rPh>
    <rPh sb="84" eb="86">
      <t>セツゾク</t>
    </rPh>
    <rPh sb="86" eb="88">
      <t>ジンコウ</t>
    </rPh>
    <rPh sb="88" eb="90">
      <t>ゲンショウ</t>
    </rPh>
    <rPh sb="93" eb="95">
      <t>シヨウ</t>
    </rPh>
    <rPh sb="95" eb="96">
      <t>リョウ</t>
    </rPh>
    <rPh sb="96" eb="98">
      <t>シュウニュウ</t>
    </rPh>
    <rPh sb="99" eb="100">
      <t>ヘ</t>
    </rPh>
    <rPh sb="117" eb="119">
      <t>ゲンショウ</t>
    </rPh>
    <rPh sb="119" eb="121">
      <t>ケイコウ</t>
    </rPh>
    <rPh sb="128" eb="130">
      <t>キギョウ</t>
    </rPh>
    <rPh sb="130" eb="131">
      <t>サイ</t>
    </rPh>
    <rPh sb="132" eb="134">
      <t>ショウカン</t>
    </rPh>
    <rPh sb="139" eb="140">
      <t>サ</t>
    </rPh>
    <rPh sb="141" eb="142">
      <t>カ</t>
    </rPh>
    <rPh sb="166" eb="167">
      <t>タカ</t>
    </rPh>
    <rPh sb="168" eb="170">
      <t>ジョウキョウ</t>
    </rPh>
    <rPh sb="176" eb="178">
      <t>ケイヒ</t>
    </rPh>
    <rPh sb="178" eb="180">
      <t>カイシュウ</t>
    </rPh>
    <rPh sb="180" eb="181">
      <t>リツ</t>
    </rPh>
    <rPh sb="181" eb="183">
      <t>ゲンショウ</t>
    </rPh>
    <rPh sb="183" eb="184">
      <t>オヨ</t>
    </rPh>
    <rPh sb="185" eb="187">
      <t>オスイ</t>
    </rPh>
    <rPh sb="187" eb="189">
      <t>ショリ</t>
    </rPh>
    <rPh sb="189" eb="191">
      <t>ゲンカ</t>
    </rPh>
    <rPh sb="192" eb="194">
      <t>ゾウカ</t>
    </rPh>
    <rPh sb="200" eb="203">
      <t>カソカ</t>
    </rPh>
    <rPh sb="206" eb="208">
      <t>セツゾク</t>
    </rPh>
    <rPh sb="208" eb="210">
      <t>ジンコウ</t>
    </rPh>
    <rPh sb="211" eb="212">
      <t>ユウ</t>
    </rPh>
    <rPh sb="212" eb="213">
      <t>シュウ</t>
    </rPh>
    <rPh sb="213" eb="214">
      <t>スイ</t>
    </rPh>
    <rPh sb="214" eb="215">
      <t>リョウ</t>
    </rPh>
    <rPh sb="215" eb="217">
      <t>ゲンショウ</t>
    </rPh>
    <rPh sb="220" eb="222">
      <t>シヨウ</t>
    </rPh>
    <rPh sb="222" eb="223">
      <t>リョウ</t>
    </rPh>
    <rPh sb="223" eb="225">
      <t>シュウニュウ</t>
    </rPh>
    <rPh sb="226" eb="228">
      <t>ゲンショウ</t>
    </rPh>
    <rPh sb="228" eb="229">
      <t>オヨ</t>
    </rPh>
    <rPh sb="231" eb="233">
      <t>シセツ</t>
    </rPh>
    <rPh sb="234" eb="236">
      <t>セツビ</t>
    </rPh>
    <rPh sb="237" eb="240">
      <t>ロウキュウカ</t>
    </rPh>
    <rPh sb="241" eb="243">
      <t>シュウゼン</t>
    </rPh>
    <rPh sb="243" eb="244">
      <t>リョウ</t>
    </rPh>
    <rPh sb="244" eb="245">
      <t>トウ</t>
    </rPh>
    <rPh sb="246" eb="248">
      <t>ゾウカ</t>
    </rPh>
    <rPh sb="258" eb="260">
      <t>オスイ</t>
    </rPh>
    <rPh sb="260" eb="262">
      <t>ショリ</t>
    </rPh>
    <rPh sb="262" eb="263">
      <t>ヒ</t>
    </rPh>
    <rPh sb="264" eb="265">
      <t>カサ</t>
    </rPh>
    <rPh sb="266" eb="268">
      <t>アッカ</t>
    </rPh>
    <rPh sb="275" eb="277">
      <t>フクスウ</t>
    </rPh>
    <rPh sb="279" eb="281">
      <t>シセツ</t>
    </rPh>
    <rPh sb="282" eb="284">
      <t>コベツ</t>
    </rPh>
    <rPh sb="284" eb="286">
      <t>ホシュウ</t>
    </rPh>
    <rPh sb="286" eb="288">
      <t>ケイカク</t>
    </rPh>
    <rPh sb="289" eb="291">
      <t>サクテイ</t>
    </rPh>
    <rPh sb="293" eb="296">
      <t>ロウキュウカ</t>
    </rPh>
    <rPh sb="296" eb="298">
      <t>シセツ</t>
    </rPh>
    <rPh sb="299" eb="301">
      <t>セツビ</t>
    </rPh>
    <rPh sb="302" eb="304">
      <t>ケイカク</t>
    </rPh>
    <rPh sb="304" eb="305">
      <t>テキ</t>
    </rPh>
    <rPh sb="306" eb="308">
      <t>ホシュウ</t>
    </rPh>
    <rPh sb="317" eb="319">
      <t>シュウラク</t>
    </rPh>
    <rPh sb="319" eb="321">
      <t>ハイスイ</t>
    </rPh>
    <rPh sb="321" eb="323">
      <t>クイキ</t>
    </rPh>
    <rPh sb="324" eb="326">
      <t>トウゴウ</t>
    </rPh>
    <rPh sb="327" eb="328">
      <t>ハカ</t>
    </rPh>
    <rPh sb="330" eb="332">
      <t>オスイ</t>
    </rPh>
    <rPh sb="332" eb="334">
      <t>ショリ</t>
    </rPh>
    <rPh sb="334" eb="335">
      <t>ヒ</t>
    </rPh>
    <rPh sb="336" eb="338">
      <t>ケイヒ</t>
    </rPh>
    <rPh sb="338" eb="340">
      <t>サクゲン</t>
    </rPh>
    <rPh sb="341" eb="342">
      <t>ツト</t>
    </rPh>
    <rPh sb="349" eb="350">
      <t>カンガ</t>
    </rPh>
    <phoneticPr fontId="4"/>
  </si>
  <si>
    <t>　下水道同様に施設の老朽化による修繕費で支出が増加しているが、人口減少による有収水量減少や接続率の上昇に伴って新規接続者が減少していることで、使用料収入が減ってきており、汚水処理費に一般会計からの繰入金を一部充当している状況である。
　農業集落排水区域が５箇所と分散していることもあり、複数の施設で老朽化が進んでいることから、長寿命化計画による計画的な補修だけでは経営改善できるほどのコスト削減が望めないことから、比較的新しく計画人口に余裕のある施設への統合等によって経営改善を図る必要がある。</t>
    <rPh sb="1" eb="4">
      <t>ゲスイドウ</t>
    </rPh>
    <rPh sb="4" eb="6">
      <t>ドウヨウ</t>
    </rPh>
    <rPh sb="7" eb="9">
      <t>シセツ</t>
    </rPh>
    <rPh sb="10" eb="13">
      <t>ロウキュウカ</t>
    </rPh>
    <rPh sb="16" eb="18">
      <t>シュウゼン</t>
    </rPh>
    <rPh sb="18" eb="19">
      <t>ヒ</t>
    </rPh>
    <rPh sb="20" eb="22">
      <t>シシュツ</t>
    </rPh>
    <rPh sb="23" eb="25">
      <t>ゾウカ</t>
    </rPh>
    <rPh sb="31" eb="33">
      <t>ジンコウ</t>
    </rPh>
    <rPh sb="33" eb="35">
      <t>ゲンショウ</t>
    </rPh>
    <rPh sb="38" eb="39">
      <t>ユウ</t>
    </rPh>
    <rPh sb="39" eb="40">
      <t>シュウ</t>
    </rPh>
    <rPh sb="40" eb="41">
      <t>スイ</t>
    </rPh>
    <rPh sb="41" eb="42">
      <t>リョウ</t>
    </rPh>
    <rPh sb="42" eb="44">
      <t>ゲンショウ</t>
    </rPh>
    <rPh sb="49" eb="51">
      <t>ジョウショウ</t>
    </rPh>
    <rPh sb="52" eb="53">
      <t>トモナ</t>
    </rPh>
    <rPh sb="55" eb="57">
      <t>シンキ</t>
    </rPh>
    <rPh sb="57" eb="59">
      <t>セツゾク</t>
    </rPh>
    <rPh sb="59" eb="60">
      <t>シャ</t>
    </rPh>
    <rPh sb="61" eb="63">
      <t>ゲンショウ</t>
    </rPh>
    <rPh sb="71" eb="73">
      <t>シヨウ</t>
    </rPh>
    <rPh sb="73" eb="74">
      <t>リョウ</t>
    </rPh>
    <rPh sb="74" eb="76">
      <t>シュウニュウ</t>
    </rPh>
    <rPh sb="77" eb="78">
      <t>ゲン</t>
    </rPh>
    <rPh sb="85" eb="87">
      <t>オスイ</t>
    </rPh>
    <rPh sb="87" eb="89">
      <t>ショリ</t>
    </rPh>
    <rPh sb="89" eb="90">
      <t>ヒ</t>
    </rPh>
    <rPh sb="91" eb="93">
      <t>イッパン</t>
    </rPh>
    <rPh sb="93" eb="95">
      <t>カイケイ</t>
    </rPh>
    <rPh sb="98" eb="100">
      <t>クリイレ</t>
    </rPh>
    <rPh sb="100" eb="101">
      <t>キン</t>
    </rPh>
    <rPh sb="102" eb="104">
      <t>イチブ</t>
    </rPh>
    <rPh sb="104" eb="106">
      <t>ジュウトウ</t>
    </rPh>
    <rPh sb="110" eb="112">
      <t>ジョウキョウ</t>
    </rPh>
    <rPh sb="118" eb="120">
      <t>ノウギョウ</t>
    </rPh>
    <rPh sb="120" eb="122">
      <t>シュウラク</t>
    </rPh>
    <rPh sb="122" eb="124">
      <t>ハイスイ</t>
    </rPh>
    <rPh sb="124" eb="126">
      <t>クイキ</t>
    </rPh>
    <rPh sb="128" eb="130">
      <t>カショ</t>
    </rPh>
    <rPh sb="131" eb="133">
      <t>ブンサン</t>
    </rPh>
    <rPh sb="143" eb="145">
      <t>フクスウ</t>
    </rPh>
    <rPh sb="146" eb="148">
      <t>シセツ</t>
    </rPh>
    <rPh sb="149" eb="152">
      <t>ロウキュウカ</t>
    </rPh>
    <rPh sb="153" eb="154">
      <t>スス</t>
    </rPh>
    <rPh sb="163" eb="164">
      <t>チョウ</t>
    </rPh>
    <rPh sb="164" eb="167">
      <t>ジュミョウカ</t>
    </rPh>
    <rPh sb="167" eb="169">
      <t>ケイカク</t>
    </rPh>
    <rPh sb="172" eb="174">
      <t>ケイカク</t>
    </rPh>
    <rPh sb="174" eb="175">
      <t>テキ</t>
    </rPh>
    <rPh sb="176" eb="178">
      <t>ホシュウ</t>
    </rPh>
    <rPh sb="182" eb="184">
      <t>ケイエイ</t>
    </rPh>
    <rPh sb="184" eb="186">
      <t>カイゼン</t>
    </rPh>
    <rPh sb="195" eb="197">
      <t>サクゲン</t>
    </rPh>
    <rPh sb="198" eb="199">
      <t>ノゾ</t>
    </rPh>
    <rPh sb="207" eb="210">
      <t>ヒカクテキ</t>
    </rPh>
    <rPh sb="210" eb="211">
      <t>アタラ</t>
    </rPh>
    <rPh sb="213" eb="215">
      <t>ケイカク</t>
    </rPh>
    <rPh sb="215" eb="217">
      <t>ジンコウ</t>
    </rPh>
    <rPh sb="218" eb="220">
      <t>ヨユウ</t>
    </rPh>
    <rPh sb="223" eb="225">
      <t>シセツ</t>
    </rPh>
    <rPh sb="227" eb="229">
      <t>トウゴウ</t>
    </rPh>
    <rPh sb="229" eb="230">
      <t>トウ</t>
    </rPh>
    <rPh sb="234" eb="236">
      <t>ケイエイ</t>
    </rPh>
    <rPh sb="236" eb="238">
      <t>カイゼン</t>
    </rPh>
    <rPh sb="239" eb="240">
      <t>ハカ</t>
    </rPh>
    <rPh sb="241" eb="243">
      <t>ヒツヨウ</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</si>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</sst>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5133952"/>
        <c:axId val="10514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05133952"/>
        <c:axId val="105148416"/>
      </c:lineChart>
      <c:dateAx>
        <c:axId val="105133952"/>
        <c:scaling>
          <c:orientation val="minMax"/>
        </c:scaling>
        <c:delete val="1"/>
        <c:axPos val="b"/>
        <c:numFmt formatCode="ge" sourceLinked="1"/>
        <c:majorTickMark val="none"/>
        <c:minorTickMark val="none"/>
        <c:tickLblPos val="none"/>
        <c:crossAx val="105148416"/>
        <c:crosses val="autoZero"/>
        <c:auto val="1"/>
        <c:lblOffset val="100"/>
        <c:baseTimeUnit val="years"/>
      </c:dateAx>
      <c:valAx>
        <c:axId val="10514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3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64.09</c:v>
                </c:pt>
                <c:pt idx="1">
                  <c:v>59.98</c:v>
                </c:pt>
                <c:pt idx="2">
                  <c:v>56.66</c:v>
                </c:pt>
                <c:pt idx="3">
                  <c:v>59.52</c:v>
                </c:pt>
                <c:pt idx="4">
                  <c:v>57.74</c:v>
                </c:pt>
              </c:numCache>
            </c:numRef>
          </c:val>
        </c:ser>
        <c:dLbls>
          <c:showLegendKey val="0"/>
          <c:showVal val="0"/>
          <c:showCatName val="0"/>
          <c:showSerName val="0"/>
          <c:showPercent val="0"/>
          <c:showBubbleSize val="0"/>
        </c:dLbls>
        <c:gapWidth val="150"/>
        <c:axId val="117061888"/>
        <c:axId val="11706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17061888"/>
        <c:axId val="117064064"/>
      </c:lineChart>
      <c:dateAx>
        <c:axId val="117061888"/>
        <c:scaling>
          <c:orientation val="minMax"/>
        </c:scaling>
        <c:delete val="1"/>
        <c:axPos val="b"/>
        <c:numFmt formatCode="ge" sourceLinked="1"/>
        <c:majorTickMark val="none"/>
        <c:minorTickMark val="none"/>
        <c:tickLblPos val="none"/>
        <c:crossAx val="117064064"/>
        <c:crosses val="autoZero"/>
        <c:auto val="1"/>
        <c:lblOffset val="100"/>
        <c:baseTimeUnit val="years"/>
      </c:dateAx>
      <c:valAx>
        <c:axId val="11706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06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86.87</c:v>
                </c:pt>
                <c:pt idx="1">
                  <c:v>87.65</c:v>
                </c:pt>
                <c:pt idx="2">
                  <c:v>88.94</c:v>
                </c:pt>
                <c:pt idx="3">
                  <c:v>89.86</c:v>
                </c:pt>
                <c:pt idx="4">
                  <c:v>90.32</c:v>
                </c:pt>
              </c:numCache>
            </c:numRef>
          </c:val>
        </c:ser>
        <c:dLbls>
          <c:showLegendKey val="0"/>
          <c:showVal val="0"/>
          <c:showCatName val="0"/>
          <c:showSerName val="0"/>
          <c:showPercent val="0"/>
          <c:showBubbleSize val="0"/>
        </c:dLbls>
        <c:gapWidth val="150"/>
        <c:axId val="117094272"/>
        <c:axId val="11710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17094272"/>
        <c:axId val="117108736"/>
      </c:lineChart>
      <c:dateAx>
        <c:axId val="117094272"/>
        <c:scaling>
          <c:orientation val="minMax"/>
        </c:scaling>
        <c:delete val="1"/>
        <c:axPos val="b"/>
        <c:numFmt formatCode="ge" sourceLinked="1"/>
        <c:majorTickMark val="none"/>
        <c:minorTickMark val="none"/>
        <c:tickLblPos val="none"/>
        <c:crossAx val="117108736"/>
        <c:crosses val="autoZero"/>
        <c:auto val="1"/>
        <c:lblOffset val="100"/>
        <c:baseTimeUnit val="years"/>
      </c:dateAx>
      <c:valAx>
        <c:axId val="11710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09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59.61</c:v>
                </c:pt>
                <c:pt idx="1">
                  <c:v>62.5</c:v>
                </c:pt>
                <c:pt idx="2">
                  <c:v>64.239999999999995</c:v>
                </c:pt>
                <c:pt idx="3">
                  <c:v>64.02</c:v>
                </c:pt>
                <c:pt idx="4">
                  <c:v>63.67</c:v>
                </c:pt>
              </c:numCache>
            </c:numRef>
          </c:val>
        </c:ser>
        <c:dLbls>
          <c:showLegendKey val="0"/>
          <c:showVal val="0"/>
          <c:showCatName val="0"/>
          <c:showSerName val="0"/>
          <c:showPercent val="0"/>
          <c:showBubbleSize val="0"/>
        </c:dLbls>
        <c:gapWidth val="150"/>
        <c:axId val="37348864"/>
        <c:axId val="3735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348864"/>
        <c:axId val="37350784"/>
      </c:lineChart>
      <c:dateAx>
        <c:axId val="37348864"/>
        <c:scaling>
          <c:orientation val="minMax"/>
        </c:scaling>
        <c:delete val="1"/>
        <c:axPos val="b"/>
        <c:numFmt formatCode="ge" sourceLinked="1"/>
        <c:majorTickMark val="none"/>
        <c:minorTickMark val="none"/>
        <c:tickLblPos val="none"/>
        <c:crossAx val="37350784"/>
        <c:crosses val="autoZero"/>
        <c:auto val="1"/>
        <c:lblOffset val="100"/>
        <c:baseTimeUnit val="years"/>
      </c:dateAx>
      <c:valAx>
        <c:axId val="3735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4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6786304"/>
        <c:axId val="11678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6786304"/>
        <c:axId val="116788224"/>
      </c:lineChart>
      <c:dateAx>
        <c:axId val="116786304"/>
        <c:scaling>
          <c:orientation val="minMax"/>
        </c:scaling>
        <c:delete val="1"/>
        <c:axPos val="b"/>
        <c:numFmt formatCode="ge" sourceLinked="1"/>
        <c:majorTickMark val="none"/>
        <c:minorTickMark val="none"/>
        <c:tickLblPos val="none"/>
        <c:crossAx val="116788224"/>
        <c:crosses val="autoZero"/>
        <c:auto val="1"/>
        <c:lblOffset val="100"/>
        <c:baseTimeUnit val="years"/>
      </c:dateAx>
      <c:valAx>
        <c:axId val="11678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78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6822784"/>
        <c:axId val="11682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6822784"/>
        <c:axId val="116824704"/>
      </c:lineChart>
      <c:dateAx>
        <c:axId val="116822784"/>
        <c:scaling>
          <c:orientation val="minMax"/>
        </c:scaling>
        <c:delete val="1"/>
        <c:axPos val="b"/>
        <c:numFmt formatCode="ge" sourceLinked="1"/>
        <c:majorTickMark val="none"/>
        <c:minorTickMark val="none"/>
        <c:tickLblPos val="none"/>
        <c:crossAx val="116824704"/>
        <c:crosses val="autoZero"/>
        <c:auto val="1"/>
        <c:lblOffset val="100"/>
        <c:baseTimeUnit val="years"/>
      </c:dateAx>
      <c:valAx>
        <c:axId val="11682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82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6864128"/>
        <c:axId val="11686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6864128"/>
        <c:axId val="116866048"/>
      </c:lineChart>
      <c:dateAx>
        <c:axId val="116864128"/>
        <c:scaling>
          <c:orientation val="minMax"/>
        </c:scaling>
        <c:delete val="1"/>
        <c:axPos val="b"/>
        <c:numFmt formatCode="ge" sourceLinked="1"/>
        <c:majorTickMark val="none"/>
        <c:minorTickMark val="none"/>
        <c:tickLblPos val="none"/>
        <c:crossAx val="116866048"/>
        <c:crosses val="autoZero"/>
        <c:auto val="1"/>
        <c:lblOffset val="100"/>
        <c:baseTimeUnit val="years"/>
      </c:dateAx>
      <c:valAx>
        <c:axId val="11686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86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6900608"/>
        <c:axId val="11690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6900608"/>
        <c:axId val="116902528"/>
      </c:lineChart>
      <c:dateAx>
        <c:axId val="116900608"/>
        <c:scaling>
          <c:orientation val="minMax"/>
        </c:scaling>
        <c:delete val="1"/>
        <c:axPos val="b"/>
        <c:numFmt formatCode="ge" sourceLinked="1"/>
        <c:majorTickMark val="none"/>
        <c:minorTickMark val="none"/>
        <c:tickLblPos val="none"/>
        <c:crossAx val="116902528"/>
        <c:crosses val="autoZero"/>
        <c:auto val="1"/>
        <c:lblOffset val="100"/>
        <c:baseTimeUnit val="years"/>
      </c:dateAx>
      <c:valAx>
        <c:axId val="11690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90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1050.96</c:v>
                </c:pt>
                <c:pt idx="1">
                  <c:v>691.99</c:v>
                </c:pt>
                <c:pt idx="2">
                  <c:v>433.55</c:v>
                </c:pt>
                <c:pt idx="3">
                  <c:v>426.57</c:v>
                </c:pt>
                <c:pt idx="4">
                  <c:v>920.21</c:v>
                </c:pt>
              </c:numCache>
            </c:numRef>
          </c:val>
        </c:ser>
        <c:dLbls>
          <c:showLegendKey val="0"/>
          <c:showVal val="0"/>
          <c:showCatName val="0"/>
          <c:showSerName val="0"/>
          <c:showPercent val="0"/>
          <c:showBubbleSize val="0"/>
        </c:dLbls>
        <c:gapWidth val="150"/>
        <c:axId val="116944896"/>
        <c:axId val="11694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16944896"/>
        <c:axId val="116946816"/>
      </c:lineChart>
      <c:dateAx>
        <c:axId val="116944896"/>
        <c:scaling>
          <c:orientation val="minMax"/>
        </c:scaling>
        <c:delete val="1"/>
        <c:axPos val="b"/>
        <c:numFmt formatCode="ge" sourceLinked="1"/>
        <c:majorTickMark val="none"/>
        <c:minorTickMark val="none"/>
        <c:tickLblPos val="none"/>
        <c:crossAx val="116946816"/>
        <c:crosses val="autoZero"/>
        <c:auto val="1"/>
        <c:lblOffset val="100"/>
        <c:baseTimeUnit val="years"/>
      </c:dateAx>
      <c:valAx>
        <c:axId val="11694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94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47.58</c:v>
                </c:pt>
                <c:pt idx="1">
                  <c:v>49.85</c:v>
                </c:pt>
                <c:pt idx="2">
                  <c:v>53.12</c:v>
                </c:pt>
                <c:pt idx="3">
                  <c:v>54.77</c:v>
                </c:pt>
                <c:pt idx="4">
                  <c:v>51.97</c:v>
                </c:pt>
              </c:numCache>
            </c:numRef>
          </c:val>
        </c:ser>
        <c:dLbls>
          <c:showLegendKey val="0"/>
          <c:showVal val="0"/>
          <c:showCatName val="0"/>
          <c:showSerName val="0"/>
          <c:showPercent val="0"/>
          <c:showBubbleSize val="0"/>
        </c:dLbls>
        <c:gapWidth val="150"/>
        <c:axId val="116968832"/>
        <c:axId val="117319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16968832"/>
        <c:axId val="117319168"/>
      </c:lineChart>
      <c:dateAx>
        <c:axId val="116968832"/>
        <c:scaling>
          <c:orientation val="minMax"/>
        </c:scaling>
        <c:delete val="1"/>
        <c:axPos val="b"/>
        <c:numFmt formatCode="ge" sourceLinked="1"/>
        <c:majorTickMark val="none"/>
        <c:minorTickMark val="none"/>
        <c:tickLblPos val="none"/>
        <c:crossAx val="117319168"/>
        <c:crosses val="autoZero"/>
        <c:auto val="1"/>
        <c:lblOffset val="100"/>
        <c:baseTimeUnit val="years"/>
      </c:dateAx>
      <c:valAx>
        <c:axId val="11731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96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312.42</c:v>
                </c:pt>
                <c:pt idx="1">
                  <c:v>295.67</c:v>
                </c:pt>
                <c:pt idx="2">
                  <c:v>289.64</c:v>
                </c:pt>
                <c:pt idx="3">
                  <c:v>282.26</c:v>
                </c:pt>
                <c:pt idx="4">
                  <c:v>300.99</c:v>
                </c:pt>
              </c:numCache>
            </c:numRef>
          </c:val>
        </c:ser>
        <c:dLbls>
          <c:showLegendKey val="0"/>
          <c:showVal val="0"/>
          <c:showCatName val="0"/>
          <c:showSerName val="0"/>
          <c:showPercent val="0"/>
          <c:showBubbleSize val="0"/>
        </c:dLbls>
        <c:gapWidth val="150"/>
        <c:axId val="117348992"/>
        <c:axId val="11735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17348992"/>
        <c:axId val="117355264"/>
      </c:lineChart>
      <c:dateAx>
        <c:axId val="117348992"/>
        <c:scaling>
          <c:orientation val="minMax"/>
        </c:scaling>
        <c:delete val="1"/>
        <c:axPos val="b"/>
        <c:numFmt formatCode="ge" sourceLinked="1"/>
        <c:majorTickMark val="none"/>
        <c:minorTickMark val="none"/>
        <c:tickLblPos val="none"/>
        <c:crossAx val="117355264"/>
        <c:crosses val="autoZero"/>
        <c:auto val="1"/>
        <c:lblOffset val="100"/>
        <c:baseTimeUnit val="years"/>
      </c:dateAx>
      <c:valAx>
        <c:axId val="11735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34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R1" zoomScaleNormal="100" workbookViewId="0">
      <selection activeCell="AD9" sqref="AD9:AJ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舟形町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125</v>
      </c>
      <c r="AE8" s="49"/>
      <c r="AF8" s="49"/>
      <c r="AG8" s="49"/>
      <c r="AH8" s="49"/>
      <c r="AI8" s="49"/>
      <c r="AJ8" s="49"/>
      <c r="AK8" s="4"/>
      <c r="AL8" s="50">
        <f>データ!S6</f>
        <v>5612</v>
      </c>
      <c r="AM8" s="50"/>
      <c r="AN8" s="50"/>
      <c r="AO8" s="50"/>
      <c r="AP8" s="50"/>
      <c r="AQ8" s="50"/>
      <c r="AR8" s="50"/>
      <c r="AS8" s="50"/>
      <c r="AT8" s="45">
        <f>データ!T6</f>
        <v>119.04</v>
      </c>
      <c r="AU8" s="45"/>
      <c r="AV8" s="45"/>
      <c r="AW8" s="45"/>
      <c r="AX8" s="45"/>
      <c r="AY8" s="45"/>
      <c r="AZ8" s="45"/>
      <c r="BA8" s="45"/>
      <c r="BB8" s="45">
        <f>データ!U6</f>
        <v>47.14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48.31</v>
      </c>
      <c r="Q10" s="45"/>
      <c r="R10" s="45"/>
      <c r="S10" s="45"/>
      <c r="T10" s="45"/>
      <c r="U10" s="45"/>
      <c r="V10" s="45"/>
      <c r="W10" s="45">
        <f>データ!Q6</f>
        <v>74.05</v>
      </c>
      <c r="X10" s="45"/>
      <c r="Y10" s="45"/>
      <c r="Z10" s="45"/>
      <c r="AA10" s="45"/>
      <c r="AB10" s="45"/>
      <c r="AC10" s="45"/>
      <c r="AD10" s="50">
        <f>データ!R6</f>
        <v>3024</v>
      </c>
      <c r="AE10" s="50"/>
      <c r="AF10" s="50"/>
      <c r="AG10" s="50"/>
      <c r="AH10" s="50"/>
      <c r="AI10" s="50"/>
      <c r="AJ10" s="50"/>
      <c r="AK10" s="2"/>
      <c r="AL10" s="50">
        <f>データ!V6</f>
        <v>2696</v>
      </c>
      <c r="AM10" s="50"/>
      <c r="AN10" s="50"/>
      <c r="AO10" s="50"/>
      <c r="AP10" s="50"/>
      <c r="AQ10" s="50"/>
      <c r="AR10" s="50"/>
      <c r="AS10" s="50"/>
      <c r="AT10" s="45">
        <f>データ!W6</f>
        <v>2.08</v>
      </c>
      <c r="AU10" s="45"/>
      <c r="AV10" s="45"/>
      <c r="AW10" s="45"/>
      <c r="AX10" s="45"/>
      <c r="AY10" s="45"/>
      <c r="AZ10" s="45"/>
      <c r="BA10" s="45"/>
      <c r="BB10" s="45">
        <f>データ!X6</f>
        <v>1296.1500000000001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63631</v>
      </c>
      <c r="D6" s="33">
        <f t="shared" si="3"/>
        <v>47</v>
      </c>
      <c r="E6" s="33">
        <f t="shared" si="3"/>
        <v>17</v>
      </c>
      <c r="F6" s="33">
        <f t="shared" si="3"/>
        <v>5</v>
      </c>
      <c r="G6" s="33">
        <f t="shared" si="3"/>
        <v>0</v>
      </c>
      <c r="H6" s="33" t="str">
        <f t="shared" si="3"/>
        <v>山形県　舟形町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48.31</v>
      </c>
      <c r="Q6" s="34">
        <f t="shared" si="3"/>
        <v>74.05</v>
      </c>
      <c r="R6" s="34">
        <f t="shared" si="3"/>
        <v>3024</v>
      </c>
      <c r="S6" s="34">
        <f t="shared" si="3"/>
        <v>5612</v>
      </c>
      <c r="T6" s="34">
        <f t="shared" si="3"/>
        <v>119.04</v>
      </c>
      <c r="U6" s="34">
        <f t="shared" si="3"/>
        <v>47.14</v>
      </c>
      <c r="V6" s="34">
        <f t="shared" si="3"/>
        <v>2696</v>
      </c>
      <c r="W6" s="34">
        <f t="shared" si="3"/>
        <v>2.08</v>
      </c>
      <c r="X6" s="34">
        <f t="shared" si="3"/>
        <v>1296.1500000000001</v>
      </c>
      <c r="Y6" s="35">
        <f>IF(Y7="",NA(),Y7)</f>
        <v>59.61</v>
      </c>
      <c r="Z6" s="35">
        <f t="shared" ref="Z6:AH6" si="4">IF(Z7="",NA(),Z7)</f>
        <v>62.5</v>
      </c>
      <c r="AA6" s="35">
        <f t="shared" si="4"/>
        <v>64.239999999999995</v>
      </c>
      <c r="AB6" s="35">
        <f t="shared" si="4"/>
        <v>64.02</v>
      </c>
      <c r="AC6" s="35">
        <f t="shared" si="4"/>
        <v>63.67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1050.96</v>
      </c>
      <c r="BG6" s="35">
        <f t="shared" ref="BG6:BO6" si="7">IF(BG7="",NA(),BG7)</f>
        <v>691.99</v>
      </c>
      <c r="BH6" s="35">
        <f t="shared" si="7"/>
        <v>433.55</v>
      </c>
      <c r="BI6" s="35">
        <f t="shared" si="7"/>
        <v>426.57</v>
      </c>
      <c r="BJ6" s="35">
        <f t="shared" si="7"/>
        <v>920.21</v>
      </c>
      <c r="BK6" s="35">
        <f t="shared" si="7"/>
        <v>1197.82</v>
      </c>
      <c r="BL6" s="35">
        <f t="shared" si="7"/>
        <v>1126.77</v>
      </c>
      <c r="BM6" s="35">
        <f t="shared" si="7"/>
        <v>1044.8</v>
      </c>
      <c r="BN6" s="35">
        <f t="shared" si="7"/>
        <v>1081.8</v>
      </c>
      <c r="BO6" s="35">
        <f t="shared" si="7"/>
        <v>974.93</v>
      </c>
      <c r="BP6" s="34" t="str">
        <f>IF(BP7="","",IF(BP7="-","【-】","【"&amp;SUBSTITUTE(TEXT(BP7,"#,##0.00"),"-","△")&amp;"】"))</f>
        <v>【914.53】</v>
      </c>
      <c r="BQ6" s="35">
        <f>IF(BQ7="",NA(),BQ7)</f>
        <v>47.58</v>
      </c>
      <c r="BR6" s="35">
        <f t="shared" ref="BR6:BZ6" si="8">IF(BR7="",NA(),BR7)</f>
        <v>49.85</v>
      </c>
      <c r="BS6" s="35">
        <f t="shared" si="8"/>
        <v>53.12</v>
      </c>
      <c r="BT6" s="35">
        <f t="shared" si="8"/>
        <v>54.77</v>
      </c>
      <c r="BU6" s="35">
        <f t="shared" si="8"/>
        <v>51.97</v>
      </c>
      <c r="BV6" s="35">
        <f t="shared" si="8"/>
        <v>51.03</v>
      </c>
      <c r="BW6" s="35">
        <f t="shared" si="8"/>
        <v>50.9</v>
      </c>
      <c r="BX6" s="35">
        <f t="shared" si="8"/>
        <v>50.82</v>
      </c>
      <c r="BY6" s="35">
        <f t="shared" si="8"/>
        <v>52.19</v>
      </c>
      <c r="BZ6" s="35">
        <f t="shared" si="8"/>
        <v>55.32</v>
      </c>
      <c r="CA6" s="34" t="str">
        <f>IF(CA7="","",IF(CA7="-","【-】","【"&amp;SUBSTITUTE(TEXT(CA7,"#,##0.00"),"-","△")&amp;"】"))</f>
        <v>【55.73】</v>
      </c>
      <c r="CB6" s="35">
        <f>IF(CB7="",NA(),CB7)</f>
        <v>312.42</v>
      </c>
      <c r="CC6" s="35">
        <f t="shared" ref="CC6:CK6" si="9">IF(CC7="",NA(),CC7)</f>
        <v>295.67</v>
      </c>
      <c r="CD6" s="35">
        <f t="shared" si="9"/>
        <v>289.64</v>
      </c>
      <c r="CE6" s="35">
        <f t="shared" si="9"/>
        <v>282.26</v>
      </c>
      <c r="CF6" s="35">
        <f t="shared" si="9"/>
        <v>300.99</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64.09</v>
      </c>
      <c r="CN6" s="35">
        <f t="shared" ref="CN6:CV6" si="10">IF(CN7="",NA(),CN7)</f>
        <v>59.98</v>
      </c>
      <c r="CO6" s="35">
        <f t="shared" si="10"/>
        <v>56.66</v>
      </c>
      <c r="CP6" s="35">
        <f t="shared" si="10"/>
        <v>59.52</v>
      </c>
      <c r="CQ6" s="35">
        <f t="shared" si="10"/>
        <v>57.74</v>
      </c>
      <c r="CR6" s="35">
        <f t="shared" si="10"/>
        <v>54.74</v>
      </c>
      <c r="CS6" s="35">
        <f t="shared" si="10"/>
        <v>53.78</v>
      </c>
      <c r="CT6" s="35">
        <f t="shared" si="10"/>
        <v>53.24</v>
      </c>
      <c r="CU6" s="35">
        <f t="shared" si="10"/>
        <v>52.31</v>
      </c>
      <c r="CV6" s="35">
        <f t="shared" si="10"/>
        <v>60.65</v>
      </c>
      <c r="CW6" s="34" t="str">
        <f>IF(CW7="","",IF(CW7="-","【-】","【"&amp;SUBSTITUTE(TEXT(CW7,"#,##0.00"),"-","△")&amp;"】"))</f>
        <v>【59.15】</v>
      </c>
      <c r="CX6" s="35">
        <f>IF(CX7="",NA(),CX7)</f>
        <v>86.87</v>
      </c>
      <c r="CY6" s="35">
        <f t="shared" ref="CY6:DG6" si="11">IF(CY7="",NA(),CY7)</f>
        <v>87.65</v>
      </c>
      <c r="CZ6" s="35">
        <f t="shared" si="11"/>
        <v>88.94</v>
      </c>
      <c r="DA6" s="35">
        <f t="shared" si="11"/>
        <v>89.86</v>
      </c>
      <c r="DB6" s="35">
        <f t="shared" si="11"/>
        <v>90.32</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63631</v>
      </c>
      <c r="D7" s="37">
        <v>47</v>
      </c>
      <c r="E7" s="37">
        <v>17</v>
      </c>
      <c r="F7" s="37">
        <v>5</v>
      </c>
      <c r="G7" s="37">
        <v>0</v>
      </c>
      <c r="H7" s="37" t="s">
        <v>110</v>
      </c>
      <c r="I7" s="37" t="s">
        <v>111</v>
      </c>
      <c r="J7" s="37" t="s">
        <v>112</v>
      </c>
      <c r="K7" s="37" t="s">
        <v>113</v>
      </c>
      <c r="L7" s="37" t="s">
        <v>114</v>
      </c>
      <c r="M7" s="37"/>
      <c r="N7" s="38" t="s">
        <v>115</v>
      </c>
      <c r="O7" s="38" t="s">
        <v>116</v>
      </c>
      <c r="P7" s="38">
        <v>48.31</v>
      </c>
      <c r="Q7" s="38">
        <v>74.05</v>
      </c>
      <c r="R7" s="38">
        <v>3024</v>
      </c>
      <c r="S7" s="38">
        <v>5612</v>
      </c>
      <c r="T7" s="38">
        <v>119.04</v>
      </c>
      <c r="U7" s="38">
        <v>47.14</v>
      </c>
      <c r="V7" s="38">
        <v>2696</v>
      </c>
      <c r="W7" s="38">
        <v>2.08</v>
      </c>
      <c r="X7" s="38">
        <v>1296.1500000000001</v>
      </c>
      <c r="Y7" s="38">
        <v>59.61</v>
      </c>
      <c r="Z7" s="38">
        <v>62.5</v>
      </c>
      <c r="AA7" s="38">
        <v>64.239999999999995</v>
      </c>
      <c r="AB7" s="38">
        <v>64.02</v>
      </c>
      <c r="AC7" s="38">
        <v>63.67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1050.96</v>
      </c>
      <c r="BG7" s="38">
        <v>691.99</v>
      </c>
      <c r="BH7" s="38">
        <v>433.55</v>
      </c>
      <c r="BI7" s="38">
        <v>426.57</v>
      </c>
      <c r="BJ7" s="38">
        <v>920.21</v>
      </c>
      <c r="BK7" s="38">
        <v>1197.82</v>
      </c>
      <c r="BL7" s="38">
        <v>1126.77</v>
      </c>
      <c r="BM7" s="38">
        <v>1044.8</v>
      </c>
      <c r="BN7" s="38">
        <v>1081.8</v>
      </c>
      <c r="BO7" s="38">
        <v>974.93</v>
      </c>
      <c r="BP7" s="38">
        <v>914.53</v>
      </c>
      <c r="BQ7" s="38">
        <v>47.58</v>
      </c>
      <c r="BR7" s="38">
        <v>49.85</v>
      </c>
      <c r="BS7" s="38">
        <v>53.12</v>
      </c>
      <c r="BT7" s="38">
        <v>54.77</v>
      </c>
      <c r="BU7" s="38">
        <v>51.97</v>
      </c>
      <c r="BV7" s="38">
        <v>51.03</v>
      </c>
      <c r="BW7" s="38">
        <v>50.9</v>
      </c>
      <c r="BX7" s="38">
        <v>50.82</v>
      </c>
      <c r="BY7" s="38">
        <v>52.19</v>
      </c>
      <c r="BZ7" s="38">
        <v>55.32</v>
      </c>
      <c r="CA7" s="38">
        <v>55.73</v>
      </c>
      <c r="CB7" s="38">
        <v>312.42</v>
      </c>
      <c r="CC7" s="38">
        <v>295.67</v>
      </c>
      <c r="CD7" s="38">
        <v>289.64</v>
      </c>
      <c r="CE7" s="38">
        <v>282.26</v>
      </c>
      <c r="CF7" s="38">
        <v>300.99</v>
      </c>
      <c r="CG7" s="38">
        <v>289.60000000000002</v>
      </c>
      <c r="CH7" s="38">
        <v>293.27</v>
      </c>
      <c r="CI7" s="38">
        <v>300.52</v>
      </c>
      <c r="CJ7" s="38">
        <v>296.14</v>
      </c>
      <c r="CK7" s="38">
        <v>283.17</v>
      </c>
      <c r="CL7" s="38">
        <v>276.77999999999997</v>
      </c>
      <c r="CM7" s="38">
        <v>64.09</v>
      </c>
      <c r="CN7" s="38">
        <v>59.98</v>
      </c>
      <c r="CO7" s="38">
        <v>56.66</v>
      </c>
      <c r="CP7" s="38">
        <v>59.52</v>
      </c>
      <c r="CQ7" s="38">
        <v>57.74</v>
      </c>
      <c r="CR7" s="38">
        <v>54.74</v>
      </c>
      <c r="CS7" s="38">
        <v>53.78</v>
      </c>
      <c r="CT7" s="38">
        <v>53.24</v>
      </c>
      <c r="CU7" s="38">
        <v>52.31</v>
      </c>
      <c r="CV7" s="38">
        <v>60.65</v>
      </c>
      <c r="CW7" s="38">
        <v>59.15</v>
      </c>
      <c r="CX7" s="38">
        <v>86.87</v>
      </c>
      <c r="CY7" s="38">
        <v>87.65</v>
      </c>
      <c r="CZ7" s="38">
        <v>88.94</v>
      </c>
      <c r="DA7" s="38">
        <v>89.86</v>
      </c>
      <c r="DB7" s="38">
        <v>90.32</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2018-02-19T02:02:17Z</cp:lastPrinted>
  <dcterms:created xsi:type="dcterms:W3CDTF">2017-12-25T02:25:20Z</dcterms:created>
  <dcterms:modified xsi:type="dcterms:W3CDTF">2018-02-19T02:02:18Z</dcterms:modified>
</cp:coreProperties>
</file>