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財政\財政業務\各種調査\H29年度調査\公営企業に係る「経営比較分析表」の公表について\"/>
    </mc:Choice>
  </mc:AlternateContent>
  <workbookProtection workbookPassword="B319" lockStructure="1"/>
  <bookViews>
    <workbookView xWindow="0" yWindow="0" windowWidth="20490" windowHeight="741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I10" i="4" s="1"/>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L10" i="4"/>
  <c r="AD10" i="4"/>
  <c r="P10" i="4"/>
  <c r="B10" i="4"/>
  <c r="AT8" i="4"/>
  <c r="AL8" i="4"/>
  <c r="W8" i="4"/>
  <c r="P8" i="4"/>
  <c r="I8" i="4"/>
  <c r="B8" i="4"/>
  <c r="B6"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<sst xmlns="http://schemas.openxmlformats.org/spreadsheetml/2006/main" count="240" uniqueCount="125">
  <si>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</si>
  <si>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</si>
  <si>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</si>
  <si>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</si>
  <si>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</si>
  <si>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</si>
  <si>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</si>
  <si>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</si>
  <si>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</si>
  <si>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</si>
  <si>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</si>
  <si>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</si>
  <si>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</si>
  <si>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</si>
  <si>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</si>
  <si>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</si>
  <si>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</si>
  <si>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</si>
  <si>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</si>
  <si>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</si>
  <si>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</si>
  <si>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</si>
  <si>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</si>
  <si>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</si>
  <si>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</si>
  <si>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</si>
  <si>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</si>
  <si>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</si>
  <si>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</si>
  <si>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</si>
  <si>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</si>
  <si>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</si>
  <si>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</si>
  <si>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</si>
  <si>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</si>
  <si>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</si>
  <si>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</si>
  <si>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</si>
  <si>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</si>
  <si>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</si>
  <si>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</si>
  <si>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</si>
  <si>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</si>
  <si>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</si>
  <si>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</si>
  <si>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</si>
  <si>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</si>
  <si>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</si>
  <si>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</si>
  <si>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</si>
  <si>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</si>
  <si>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</si>
  <si>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</si>
  <si>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</si>
  <si>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</si>
  <si>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</si>
  <si>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</si>
  <si>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</si>
  <si>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</si>
  <si>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</si>
  <si>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</si>
  <si>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</si>
  <si>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</si>
  <si>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</si>
  <si>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</si>
  <si>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</si>
  <si>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</si>
  <si>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</si>
  <si>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</si>
  <si>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</si>
  <si>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</si>
  <si>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</si>
  <si>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</si>
  <si>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</si>
  <si>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</si>
  <si>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</si>
  <si>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</si>
  <si>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</si>
  <si>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</si>
  <si>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</si>
  <si>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</si>
  <si>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</si>
  <si>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</si>
  <si>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</si>
  <si>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</si>
  <si>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</si>
  <si>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</si>
  <si>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</si>
  <si>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</si>
  <si>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</si>
  <si>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</si>
  <si>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</si>
  <si>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</si>
  <si>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</si>
  <si>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</si>
  <si>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</si>
  <si>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</si>
  <si>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</si>
  <si>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</si>
  <si>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</si>
  <si>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</si>
  <si>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</si>
  <si>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</si>
  <si>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</si>
  <si>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</si>
  <si>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</si>
  <si>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</si>
  <si>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</si>
  <si>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</si>
  <si>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小国町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</si>
  <si>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</si>
  <si>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</si>
  <si>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</si>
  <si>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</si>
  <si>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</si>
  <si>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</si>
  <si>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</si>
  <si>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</si>
  <si>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</si>
  <si>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</si>
  <si>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</si>
  <si>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管渠は平成4年から布設を行っており、耐用年数には達していないことから、改善（更新）を行っていない。しかし、有収水量に対し、処理水量が多く年々不明水の流入が増加傾向にあることから、計画的に調査を実施していくこととしている。さらに、調査の結果をもとに、改善（更新）に係る経費の削減、平準化を図り経営の安定化を図っていく。
　なお、処理場・ポンプ場については、長寿命化計画（ストックマネジメント計画）に基づき計画的な改築更新を実施している。</t>
    <rPh sb="1" eb="2">
      <t>カン</t>
    </rPh>
    <rPh sb="2" eb="3">
      <t>キョ</t>
    </rPh>
    <rPh sb="4" eb="6">
      <t>ヘイセイ</t>
    </rPh>
    <rPh sb="7" eb="8">
      <t>ネン</t>
    </rPh>
    <rPh sb="10" eb="12">
      <t>フセツ</t>
    </rPh>
    <rPh sb="13" eb="14">
      <t>オコナ</t>
    </rPh>
    <rPh sb="19" eb="21">
      <t>タイヨウ</t>
    </rPh>
    <rPh sb="21" eb="23">
      <t>ネンスウ</t>
    </rPh>
    <rPh sb="25" eb="26">
      <t>タッ</t>
    </rPh>
    <rPh sb="36" eb="38">
      <t>カイゼン</t>
    </rPh>
    <rPh sb="39" eb="41">
      <t>コウシン</t>
    </rPh>
    <rPh sb="43" eb="44">
      <t>オコナ</t>
    </rPh>
    <rPh sb="54" eb="55">
      <t>ユウ</t>
    </rPh>
    <rPh sb="55" eb="56">
      <t>シュウ</t>
    </rPh>
    <rPh sb="56" eb="58">
      <t>スイリョウ</t>
    </rPh>
    <rPh sb="59" eb="60">
      <t>タイ</t>
    </rPh>
    <rPh sb="62" eb="64">
      <t>ショリ</t>
    </rPh>
    <rPh sb="64" eb="66">
      <t>スイリョウ</t>
    </rPh>
    <rPh sb="67" eb="68">
      <t>オオ</t>
    </rPh>
    <rPh sb="69" eb="71">
      <t>ネンネン</t>
    </rPh>
    <rPh sb="71" eb="73">
      <t>フメイ</t>
    </rPh>
    <rPh sb="73" eb="74">
      <t>スイ</t>
    </rPh>
    <rPh sb="75" eb="77">
      <t>リュウニュウ</t>
    </rPh>
    <rPh sb="78" eb="80">
      <t>ゾウカ</t>
    </rPh>
    <rPh sb="80" eb="82">
      <t>ケイコウ</t>
    </rPh>
    <rPh sb="90" eb="93">
      <t>ケイカクテキ</t>
    </rPh>
    <rPh sb="94" eb="96">
      <t>チョウサ</t>
    </rPh>
    <rPh sb="97" eb="99">
      <t>ジッシ</t>
    </rPh>
    <rPh sb="115" eb="117">
      <t>チョウサ</t>
    </rPh>
    <rPh sb="118" eb="120">
      <t>ケッカ</t>
    </rPh>
    <rPh sb="125" eb="127">
      <t>カイゼン</t>
    </rPh>
    <rPh sb="128" eb="130">
      <t>コウシン</t>
    </rPh>
    <rPh sb="132" eb="133">
      <t>カカ</t>
    </rPh>
    <rPh sb="134" eb="136">
      <t>ケイヒ</t>
    </rPh>
    <rPh sb="137" eb="139">
      <t>サクゲン</t>
    </rPh>
    <rPh sb="140" eb="143">
      <t>ヘイジュンカ</t>
    </rPh>
    <rPh sb="144" eb="145">
      <t>ハカ</t>
    </rPh>
    <rPh sb="146" eb="148">
      <t>ケイエイ</t>
    </rPh>
    <rPh sb="149" eb="152">
      <t>アンテイカ</t>
    </rPh>
    <rPh sb="153" eb="154">
      <t>ハカ</t>
    </rPh>
    <rPh sb="164" eb="166">
      <t>ショリ</t>
    </rPh>
    <rPh sb="166" eb="167">
      <t>ジョウ</t>
    </rPh>
    <rPh sb="171" eb="172">
      <t>ジョウ</t>
    </rPh>
    <rPh sb="178" eb="179">
      <t>チョウ</t>
    </rPh>
    <rPh sb="179" eb="182">
      <t>ジュミョウカ</t>
    </rPh>
    <rPh sb="182" eb="184">
      <t>ケイカク</t>
    </rPh>
    <rPh sb="195" eb="197">
      <t>ケイカク</t>
    </rPh>
    <rPh sb="199" eb="200">
      <t>モト</t>
    </rPh>
    <rPh sb="202" eb="205">
      <t>ケイカクテキ</t>
    </rPh>
    <rPh sb="206" eb="208">
      <t>カイチク</t>
    </rPh>
    <rPh sb="208" eb="210">
      <t>コウシン</t>
    </rPh>
    <rPh sb="211" eb="213">
      <t>ジッシ</t>
    </rPh>
    <phoneticPr fontId="4"/>
  </si>
  <si>
    <t>　平成4年度に工事着手、平成11年度に供用を開始した本町の下水道は、平成29年度に管渠の布設が概ね完了し、今後は施設の老朽化対策及び改築更新を含めた維持管理が主体となる。経営分析に用いた各指標において類似団体よりも良好な数値となっているものもあるが、さらなる収入の確保が必要であるため、水洗化率向上の取組を継続していく。
　しかし、人口減少等による有収水量の減少や施設の更新に係る経費が増加する見込であり、経営環境が厳しくなることが予想される。
　このため、下水道使用料の改定も視野に入れた収益の確保及び、ストックマネジメント計画に基づく施設の更新に係る費用の平準化等経費の削減に努め、下水道事業経営の安定化を図っていく。</t>
    <rPh sb="1" eb="3">
      <t>ヘイセイ</t>
    </rPh>
    <rPh sb="4" eb="6">
      <t>ネンド</t>
    </rPh>
    <rPh sb="7" eb="9">
      <t>コウジ</t>
    </rPh>
    <rPh sb="9" eb="11">
      <t>チャクシュ</t>
    </rPh>
    <rPh sb="12" eb="14">
      <t>ヘイセイ</t>
    </rPh>
    <rPh sb="16" eb="18">
      <t>ネンド</t>
    </rPh>
    <rPh sb="19" eb="21">
      <t>キョウヨウ</t>
    </rPh>
    <rPh sb="22" eb="24">
      <t>カイシ</t>
    </rPh>
    <rPh sb="26" eb="28">
      <t>ホンチョウ</t>
    </rPh>
    <rPh sb="29" eb="32">
      <t>ゲスイドウ</t>
    </rPh>
    <rPh sb="34" eb="36">
      <t>ヘイセイ</t>
    </rPh>
    <rPh sb="38" eb="40">
      <t>ネンド</t>
    </rPh>
    <rPh sb="41" eb="42">
      <t>カン</t>
    </rPh>
    <rPh sb="42" eb="43">
      <t>キョ</t>
    </rPh>
    <rPh sb="44" eb="46">
      <t>フセツ</t>
    </rPh>
    <rPh sb="47" eb="48">
      <t>オオム</t>
    </rPh>
    <rPh sb="49" eb="51">
      <t>カンリョウ</t>
    </rPh>
    <rPh sb="53" eb="55">
      <t>コンゴ</t>
    </rPh>
    <rPh sb="56" eb="58">
      <t>シセツ</t>
    </rPh>
    <rPh sb="59" eb="62">
      <t>ロウキュウカ</t>
    </rPh>
    <rPh sb="62" eb="64">
      <t>タイサク</t>
    </rPh>
    <rPh sb="64" eb="65">
      <t>オヨ</t>
    </rPh>
    <rPh sb="66" eb="68">
      <t>カイチク</t>
    </rPh>
    <rPh sb="68" eb="70">
      <t>コウシン</t>
    </rPh>
    <rPh sb="71" eb="72">
      <t>フク</t>
    </rPh>
    <rPh sb="74" eb="76">
      <t>イジ</t>
    </rPh>
    <rPh sb="76" eb="78">
      <t>カンリ</t>
    </rPh>
    <rPh sb="79" eb="81">
      <t>シュタイ</t>
    </rPh>
    <rPh sb="85" eb="87">
      <t>ケイエイ</t>
    </rPh>
    <rPh sb="87" eb="89">
      <t>ブンセキ</t>
    </rPh>
    <rPh sb="90" eb="91">
      <t>モチ</t>
    </rPh>
    <rPh sb="93" eb="94">
      <t>カク</t>
    </rPh>
    <rPh sb="94" eb="96">
      <t>シヒョウ</t>
    </rPh>
    <rPh sb="100" eb="102">
      <t>ルイジ</t>
    </rPh>
    <rPh sb="102" eb="104">
      <t>ダンタイ</t>
    </rPh>
    <rPh sb="107" eb="109">
      <t>リョウコウ</t>
    </rPh>
    <rPh sb="110" eb="112">
      <t>スウチ</t>
    </rPh>
    <rPh sb="129" eb="131">
      <t>シュウニュウ</t>
    </rPh>
    <rPh sb="132" eb="134">
      <t>カクホ</t>
    </rPh>
    <rPh sb="135" eb="137">
      <t>ヒツヨウ</t>
    </rPh>
    <rPh sb="143" eb="146">
      <t>スイセンカ</t>
    </rPh>
    <rPh sb="146" eb="147">
      <t>リツ</t>
    </rPh>
    <rPh sb="147" eb="149">
      <t>コウジョウ</t>
    </rPh>
    <rPh sb="150" eb="152">
      <t>トリクミ</t>
    </rPh>
    <rPh sb="153" eb="155">
      <t>ケイゾク</t>
    </rPh>
    <rPh sb="166" eb="168">
      <t>ジンコウ</t>
    </rPh>
    <rPh sb="168" eb="171">
      <t>ゲンショウトウ</t>
    </rPh>
    <rPh sb="174" eb="175">
      <t>ユウ</t>
    </rPh>
    <rPh sb="175" eb="176">
      <t>シュウ</t>
    </rPh>
    <rPh sb="176" eb="178">
      <t>スイリョウ</t>
    </rPh>
    <rPh sb="179" eb="181">
      <t>ゲンショウ</t>
    </rPh>
    <rPh sb="182" eb="184">
      <t>シセツ</t>
    </rPh>
    <rPh sb="185" eb="187">
      <t>コウシン</t>
    </rPh>
    <rPh sb="188" eb="189">
      <t>カカ</t>
    </rPh>
    <rPh sb="190" eb="192">
      <t>ケイヒ</t>
    </rPh>
    <rPh sb="193" eb="195">
      <t>ゾウカ</t>
    </rPh>
    <rPh sb="197" eb="199">
      <t>ミコミ</t>
    </rPh>
    <rPh sb="203" eb="205">
      <t>ケイエイ</t>
    </rPh>
    <rPh sb="205" eb="207">
      <t>カンキョウ</t>
    </rPh>
    <rPh sb="208" eb="209">
      <t>キビ</t>
    </rPh>
    <rPh sb="216" eb="218">
      <t>ヨソウ</t>
    </rPh>
    <rPh sb="229" eb="232">
      <t>ゲスイドウ</t>
    </rPh>
    <rPh sb="232" eb="234">
      <t>シヨウ</t>
    </rPh>
    <rPh sb="234" eb="235">
      <t>リョウ</t>
    </rPh>
    <rPh sb="236" eb="238">
      <t>カイテイ</t>
    </rPh>
    <rPh sb="239" eb="241">
      <t>シヤ</t>
    </rPh>
    <rPh sb="242" eb="243">
      <t>イ</t>
    </rPh>
    <rPh sb="245" eb="247">
      <t>シュウエキ</t>
    </rPh>
    <rPh sb="248" eb="250">
      <t>カクホ</t>
    </rPh>
    <rPh sb="250" eb="251">
      <t>オヨ</t>
    </rPh>
    <rPh sb="263" eb="265">
      <t>ケイカク</t>
    </rPh>
    <rPh sb="266" eb="267">
      <t>モト</t>
    </rPh>
    <rPh sb="269" eb="271">
      <t>シセツ</t>
    </rPh>
    <rPh sb="272" eb="274">
      <t>コウシン</t>
    </rPh>
    <rPh sb="275" eb="276">
      <t>カカ</t>
    </rPh>
    <rPh sb="277" eb="279">
      <t>ヒヨウ</t>
    </rPh>
    <rPh sb="280" eb="283">
      <t>ヘイジュンカ</t>
    </rPh>
    <rPh sb="283" eb="284">
      <t>トウ</t>
    </rPh>
    <rPh sb="284" eb="286">
      <t>ケイヒ</t>
    </rPh>
    <rPh sb="287" eb="289">
      <t>サクゲン</t>
    </rPh>
    <rPh sb="290" eb="291">
      <t>ツト</t>
    </rPh>
    <rPh sb="293" eb="296">
      <t>ゲスイドウ</t>
    </rPh>
    <rPh sb="296" eb="298">
      <t>ジギョウ</t>
    </rPh>
    <rPh sb="298" eb="300">
      <t>ケイエイ</t>
    </rPh>
    <rPh sb="301" eb="304">
      <t>アンテイカ</t>
    </rPh>
    <rPh sb="305" eb="306">
      <t>ハカ</t>
    </rPh>
    <phoneticPr fontId="4"/>
  </si>
  <si>
    <t>＜収益＞
　収益的収支比率は、地方債の償還に充てた一般会計繰入金が多く100％を下回る状況である。また、経費回収率は、類似団体と比較して高い水準を推移しているものの、使用料だけでは賄えていないため、適正な使用料収入の確保、料金改定の検討及び、費用の削減を図り向上に努めていく。
＜企業債残高＞
　類似団体と比較して低い数値となっているものの、年度により増減があることから、事業の平準化を図り適切な経営に努めていく。
＜汚水処理原価＞
　類似団体と比較し低い水準で推移しているものの、平成28年度は修繕費が増となったため汚水処理原価も増となった。人口減少や節水傾向により有収水量の大幅な増は見込めない状況であるが、維持管理費の削減及び下水道への加入促進活動を継続し、経営の効率化に努めていく。
＜施設利用＞
　類似団体と比較し高い水準で推移しており良好な状況で、平成27年度と比較しても9.50ポイント上昇した。しかし、降雨の翌日等に処理量が多いため不明水の対策を実施していくとともに、水洗化率の向上による利用率の向上を図っていく。
＜水洗化率＞
　平成27年度と比較して0.09ポイント上昇したものの、類似団体と比較すると依然低い数値となっているため、水洗化率の向上へ向けた取組の強化が必要である。</t>
    <rPh sb="1" eb="3">
      <t>シュウエキ</t>
    </rPh>
    <rPh sb="6" eb="9">
      <t>シュウエキテキ</t>
    </rPh>
    <rPh sb="9" eb="11">
      <t>シュウシ</t>
    </rPh>
    <rPh sb="11" eb="13">
      <t>ヒリツ</t>
    </rPh>
    <rPh sb="15" eb="18">
      <t>チホウサイ</t>
    </rPh>
    <rPh sb="19" eb="21">
      <t>ショウカン</t>
    </rPh>
    <rPh sb="22" eb="23">
      <t>ア</t>
    </rPh>
    <rPh sb="25" eb="27">
      <t>イッパン</t>
    </rPh>
    <rPh sb="27" eb="29">
      <t>カイケイ</t>
    </rPh>
    <rPh sb="29" eb="31">
      <t>クリイレ</t>
    </rPh>
    <rPh sb="31" eb="32">
      <t>キン</t>
    </rPh>
    <rPh sb="33" eb="34">
      <t>オオ</t>
    </rPh>
    <rPh sb="40" eb="42">
      <t>シタマワ</t>
    </rPh>
    <rPh sb="43" eb="45">
      <t>ジョウキョウ</t>
    </rPh>
    <rPh sb="52" eb="54">
      <t>ケイヒ</t>
    </rPh>
    <rPh sb="54" eb="56">
      <t>カイシュウ</t>
    </rPh>
    <rPh sb="56" eb="57">
      <t>リツ</t>
    </rPh>
    <rPh sb="59" eb="61">
      <t>ルイジ</t>
    </rPh>
    <rPh sb="61" eb="63">
      <t>ダンタイ</t>
    </rPh>
    <rPh sb="64" eb="66">
      <t>ヒカク</t>
    </rPh>
    <rPh sb="68" eb="69">
      <t>タカ</t>
    </rPh>
    <rPh sb="70" eb="72">
      <t>スイジュン</t>
    </rPh>
    <rPh sb="73" eb="75">
      <t>スイイ</t>
    </rPh>
    <rPh sb="90" eb="91">
      <t>マカナ</t>
    </rPh>
    <rPh sb="99" eb="101">
      <t>テキセイ</t>
    </rPh>
    <rPh sb="102" eb="105">
      <t>シヨウリョウ</t>
    </rPh>
    <rPh sb="105" eb="107">
      <t>シュウニュウ</t>
    </rPh>
    <rPh sb="108" eb="110">
      <t>カクホ</t>
    </rPh>
    <rPh sb="111" eb="113">
      <t>リョウキン</t>
    </rPh>
    <rPh sb="113" eb="115">
      <t>カイテイ</t>
    </rPh>
    <rPh sb="116" eb="118">
      <t>ケントウ</t>
    </rPh>
    <rPh sb="118" eb="119">
      <t>オヨ</t>
    </rPh>
    <rPh sb="121" eb="123">
      <t>ヒヨウ</t>
    </rPh>
    <rPh sb="124" eb="126">
      <t>サクゲン</t>
    </rPh>
    <rPh sb="127" eb="128">
      <t>ハカ</t>
    </rPh>
    <rPh sb="129" eb="131">
      <t>コウジョウ</t>
    </rPh>
    <rPh sb="132" eb="133">
      <t>ツト</t>
    </rPh>
    <rPh sb="140" eb="142">
      <t>キギョウ</t>
    </rPh>
    <rPh sb="142" eb="143">
      <t>サイ</t>
    </rPh>
    <rPh sb="143" eb="145">
      <t>ザンダカ</t>
    </rPh>
    <rPh sb="148" eb="150">
      <t>ルイジ</t>
    </rPh>
    <rPh sb="150" eb="152">
      <t>ダンタイ</t>
    </rPh>
    <rPh sb="153" eb="155">
      <t>ヒカク</t>
    </rPh>
    <rPh sb="157" eb="158">
      <t>ヒク</t>
    </rPh>
    <rPh sb="159" eb="161">
      <t>スウチ</t>
    </rPh>
    <rPh sb="171" eb="173">
      <t>ネンド</t>
    </rPh>
    <rPh sb="176" eb="178">
      <t>ゾウゲン</t>
    </rPh>
    <rPh sb="186" eb="188">
      <t>ジギョウ</t>
    </rPh>
    <rPh sb="189" eb="192">
      <t>ヘイジュンカ</t>
    </rPh>
    <rPh sb="193" eb="194">
      <t>ハカ</t>
    </rPh>
    <rPh sb="195" eb="197">
      <t>テキセツ</t>
    </rPh>
    <rPh sb="198" eb="200">
      <t>ケイエイ</t>
    </rPh>
    <rPh sb="201" eb="202">
      <t>ツト</t>
    </rPh>
    <rPh sb="209" eb="211">
      <t>オスイ</t>
    </rPh>
    <rPh sb="211" eb="213">
      <t>ショリ</t>
    </rPh>
    <rPh sb="213" eb="215">
      <t>ゲンカ</t>
    </rPh>
    <rPh sb="218" eb="220">
      <t>ルイジ</t>
    </rPh>
    <rPh sb="220" eb="222">
      <t>ダンタイ</t>
    </rPh>
    <rPh sb="223" eb="225">
      <t>ヒカク</t>
    </rPh>
    <rPh sb="226" eb="227">
      <t>ヒク</t>
    </rPh>
    <rPh sb="228" eb="230">
      <t>スイジュン</t>
    </rPh>
    <rPh sb="231" eb="233">
      <t>スイイ</t>
    </rPh>
    <rPh sb="241" eb="243">
      <t>ヘイセイ</t>
    </rPh>
    <rPh sb="245" eb="247">
      <t>ネンド</t>
    </rPh>
    <rPh sb="248" eb="251">
      <t>シュウゼンヒ</t>
    </rPh>
    <rPh sb="252" eb="253">
      <t>ゾウ</t>
    </rPh>
    <rPh sb="259" eb="261">
      <t>オスイ</t>
    </rPh>
    <rPh sb="261" eb="263">
      <t>ショリ</t>
    </rPh>
    <rPh sb="263" eb="265">
      <t>ゲンカ</t>
    </rPh>
    <rPh sb="266" eb="267">
      <t>ゾウ</t>
    </rPh>
    <rPh sb="272" eb="274">
      <t>ジンコウ</t>
    </rPh>
    <rPh sb="274" eb="276">
      <t>ゲンショウ</t>
    </rPh>
    <rPh sb="277" eb="279">
      <t>セッスイ</t>
    </rPh>
    <rPh sb="279" eb="281">
      <t>ケイコウ</t>
    </rPh>
    <rPh sb="284" eb="285">
      <t>ユウ</t>
    </rPh>
    <rPh sb="285" eb="286">
      <t>シュウ</t>
    </rPh>
    <rPh sb="286" eb="288">
      <t>スイリョウ</t>
    </rPh>
    <rPh sb="289" eb="291">
      <t>オオハバ</t>
    </rPh>
    <rPh sb="292" eb="293">
      <t>ゾウ</t>
    </rPh>
    <rPh sb="294" eb="296">
      <t>ミコ</t>
    </rPh>
    <rPh sb="299" eb="301">
      <t>ジョウキョウ</t>
    </rPh>
    <rPh sb="306" eb="308">
      <t>イジ</t>
    </rPh>
    <rPh sb="308" eb="311">
      <t>カンリヒ</t>
    </rPh>
    <rPh sb="312" eb="314">
      <t>サクゲン</t>
    </rPh>
    <rPh sb="314" eb="315">
      <t>オヨ</t>
    </rPh>
    <rPh sb="316" eb="319">
      <t>ゲスイドウ</t>
    </rPh>
    <rPh sb="321" eb="323">
      <t>カニュウ</t>
    </rPh>
    <rPh sb="323" eb="325">
      <t>ソクシン</t>
    </rPh>
    <rPh sb="325" eb="327">
      <t>カツドウ</t>
    </rPh>
    <rPh sb="328" eb="330">
      <t>ケイゾク</t>
    </rPh>
    <rPh sb="332" eb="334">
      <t>ケイエイ</t>
    </rPh>
    <rPh sb="335" eb="338">
      <t>コウリツカ</t>
    </rPh>
    <rPh sb="339" eb="340">
      <t>ツト</t>
    </rPh>
    <rPh sb="347" eb="349">
      <t>シセツ</t>
    </rPh>
    <rPh sb="349" eb="351">
      <t>リヨウ</t>
    </rPh>
    <rPh sb="354" eb="356">
      <t>ルイジ</t>
    </rPh>
    <rPh sb="356" eb="358">
      <t>ダンタイ</t>
    </rPh>
    <rPh sb="359" eb="361">
      <t>ヒカク</t>
    </rPh>
    <rPh sb="362" eb="363">
      <t>タカ</t>
    </rPh>
    <rPh sb="364" eb="366">
      <t>スイジュン</t>
    </rPh>
    <rPh sb="367" eb="369">
      <t>スイイ</t>
    </rPh>
    <rPh sb="373" eb="375">
      <t>リョウコウ</t>
    </rPh>
    <rPh sb="376" eb="378">
      <t>ジョウキョウ</t>
    </rPh>
    <rPh sb="380" eb="382">
      <t>ヘイセイ</t>
    </rPh>
    <rPh sb="384" eb="386">
      <t>ネンド</t>
    </rPh>
    <rPh sb="387" eb="389">
      <t>ヒカク</t>
    </rPh>
    <rPh sb="400" eb="402">
      <t>ジョウショウ</t>
    </rPh>
    <rPh sb="409" eb="411">
      <t>コウウ</t>
    </rPh>
    <rPh sb="412" eb="415">
      <t>ヨクジツトウ</t>
    </rPh>
    <rPh sb="416" eb="418">
      <t>ショリ</t>
    </rPh>
    <rPh sb="418" eb="419">
      <t>リョウ</t>
    </rPh>
    <rPh sb="420" eb="421">
      <t>オオ</t>
    </rPh>
    <rPh sb="424" eb="426">
      <t>フメイ</t>
    </rPh>
    <rPh sb="426" eb="427">
      <t>スイ</t>
    </rPh>
    <rPh sb="428" eb="430">
      <t>タイサク</t>
    </rPh>
    <rPh sb="431" eb="433">
      <t>ジッシ</t>
    </rPh>
    <rPh sb="442" eb="445">
      <t>スイセンカ</t>
    </rPh>
    <rPh sb="445" eb="446">
      <t>リツ</t>
    </rPh>
    <rPh sb="447" eb="449">
      <t>コウジョウ</t>
    </rPh>
    <rPh sb="452" eb="455">
      <t>リヨウリツ</t>
    </rPh>
    <rPh sb="456" eb="458">
      <t>コウジョウ</t>
    </rPh>
    <rPh sb="459" eb="460">
      <t>ハカ</t>
    </rPh>
    <rPh sb="467" eb="470">
      <t>スイセンカ</t>
    </rPh>
    <rPh sb="470" eb="471">
      <t>リツ</t>
    </rPh>
    <rPh sb="474" eb="476">
      <t>ヘイセイ</t>
    </rPh>
    <rPh sb="478" eb="480">
      <t>ネンド</t>
    </rPh>
    <rPh sb="481" eb="483">
      <t>ヒカク</t>
    </rPh>
    <rPh sb="493" eb="495">
      <t>ジョウショウ</t>
    </rPh>
    <rPh sb="501" eb="503">
      <t>ルイジ</t>
    </rPh>
    <rPh sb="503" eb="505">
      <t>ダンタイ</t>
    </rPh>
    <rPh sb="506" eb="508">
      <t>ヒカク</t>
    </rPh>
    <rPh sb="511" eb="513">
      <t>イゼン</t>
    </rPh>
    <rPh sb="513" eb="514">
      <t>ヒク</t>
    </rPh>
    <rPh sb="515" eb="517">
      <t>スウチ</t>
    </rPh>
    <rPh sb="526" eb="529">
      <t>スイセンカ</t>
    </rPh>
    <rPh sb="529" eb="530">
      <t>リツ</t>
    </rPh>
    <rPh sb="531" eb="533">
      <t>コウジョウ</t>
    </rPh>
    <rPh sb="534" eb="535">
      <t>ム</t>
    </rPh>
    <rPh sb="537" eb="539">
      <t>トリクミ</t>
    </rPh>
    <rPh sb="540" eb="542">
      <t>キョウカ</t>
    </rPh>
    <rPh sb="543" eb="545">
      <t>ヒツヨウ</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</si>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</sst>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54551448"/>
        <c:axId val="254552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0.14000000000000001</c:v>
                </c:pt>
                <c:pt idx="1">
                  <c:v>0</c:v>
                </c:pt>
                <c:pt idx="2" formatCode="#,##0.00;&quot;△&quot;#,##0.00;&quot;-&quot;">
                  <c:v>0.03</c:v>
                </c:pt>
                <c:pt idx="3" formatCode="#,##0.00;&quot;△&quot;#,##0.00;&quot;-&quot;">
                  <c:v>0.15</c:v>
                </c:pt>
                <c:pt idx="4" formatCode="#,##0.00;&quot;△&quot;#,##0.00;&quot;-&quot;">
                  <c:v>0.1</c:v>
                </c:pt>
              </c:numCache>
            </c:numRef>
          </c:val>
          <c:smooth val="0"/>
        </c:ser>
        <c:dLbls>
          <c:showLegendKey val="0"/>
          <c:showVal val="0"/>
          <c:showCatName val="0"/>
          <c:showSerName val="0"/>
          <c:showPercent val="0"/>
          <c:showBubbleSize val="0"/>
        </c:dLbls>
        <c:marker val="1"/>
        <c:smooth val="0"/>
        <c:axId val="254551448"/>
        <c:axId val="254552232"/>
      </c:lineChart>
      <c:dateAx>
        <c:axId val="254551448"/>
        <c:scaling>
          <c:orientation val="minMax"/>
        </c:scaling>
        <c:delete val="1"/>
        <c:axPos val="b"/>
        <c:numFmt formatCode="ge" sourceLinked="1"/>
        <c:majorTickMark val="none"/>
        <c:minorTickMark val="none"/>
        <c:tickLblPos val="none"/>
        <c:crossAx val="254552232"/>
        <c:crosses val="autoZero"/>
        <c:auto val="1"/>
        <c:lblOffset val="100"/>
        <c:baseTimeUnit val="years"/>
      </c:dateAx>
      <c:valAx>
        <c:axId val="254552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551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62.27</c:v>
                </c:pt>
                <c:pt idx="1">
                  <c:v>67.14</c:v>
                </c:pt>
                <c:pt idx="2">
                  <c:v>63.55</c:v>
                </c:pt>
                <c:pt idx="3">
                  <c:v>56.32</c:v>
                </c:pt>
                <c:pt idx="4">
                  <c:v>65.819999999999993</c:v>
                </c:pt>
              </c:numCache>
            </c:numRef>
          </c:val>
        </c:ser>
        <c:dLbls>
          <c:showLegendKey val="0"/>
          <c:showVal val="0"/>
          <c:showCatName val="0"/>
          <c:showSerName val="0"/>
          <c:showPercent val="0"/>
          <c:showBubbleSize val="0"/>
        </c:dLbls>
        <c:gapWidth val="150"/>
        <c:axId val="250871152"/>
        <c:axId val="41373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40.71</c:v>
                </c:pt>
                <c:pt idx="2">
                  <c:v>49.89</c:v>
                </c:pt>
                <c:pt idx="3">
                  <c:v>49.39</c:v>
                </c:pt>
                <c:pt idx="4">
                  <c:v>49.25</c:v>
                </c:pt>
              </c:numCache>
            </c:numRef>
          </c:val>
          <c:smooth val="0"/>
        </c:ser>
        <c:dLbls>
          <c:showLegendKey val="0"/>
          <c:showVal val="0"/>
          <c:showCatName val="0"/>
          <c:showSerName val="0"/>
          <c:showPercent val="0"/>
          <c:showBubbleSize val="0"/>
        </c:dLbls>
        <c:marker val="1"/>
        <c:smooth val="0"/>
        <c:axId val="250871152"/>
        <c:axId val="413731696"/>
      </c:lineChart>
      <c:dateAx>
        <c:axId val="250871152"/>
        <c:scaling>
          <c:orientation val="minMax"/>
        </c:scaling>
        <c:delete val="1"/>
        <c:axPos val="b"/>
        <c:numFmt formatCode="ge" sourceLinked="1"/>
        <c:majorTickMark val="none"/>
        <c:minorTickMark val="none"/>
        <c:tickLblPos val="none"/>
        <c:crossAx val="413731696"/>
        <c:crosses val="autoZero"/>
        <c:auto val="1"/>
        <c:lblOffset val="100"/>
        <c:baseTimeUnit val="years"/>
      </c:dateAx>
      <c:valAx>
        <c:axId val="41373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087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73.91</c:v>
                </c:pt>
                <c:pt idx="1">
                  <c:v>69.97</c:v>
                </c:pt>
                <c:pt idx="2">
                  <c:v>72.180000000000007</c:v>
                </c:pt>
                <c:pt idx="3">
                  <c:v>78.12</c:v>
                </c:pt>
                <c:pt idx="4">
                  <c:v>78.209999999999994</c:v>
                </c:pt>
              </c:numCache>
            </c:numRef>
          </c:val>
        </c:ser>
        <c:dLbls>
          <c:showLegendKey val="0"/>
          <c:showVal val="0"/>
          <c:showCatName val="0"/>
          <c:showSerName val="0"/>
          <c:showPercent val="0"/>
          <c:showBubbleSize val="0"/>
        </c:dLbls>
        <c:gapWidth val="150"/>
        <c:axId val="413732872"/>
        <c:axId val="40243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63.45</c:v>
                </c:pt>
                <c:pt idx="2">
                  <c:v>84.73</c:v>
                </c:pt>
                <c:pt idx="3">
                  <c:v>83.96</c:v>
                </c:pt>
                <c:pt idx="4">
                  <c:v>84.12</c:v>
                </c:pt>
              </c:numCache>
            </c:numRef>
          </c:val>
          <c:smooth val="0"/>
        </c:ser>
        <c:dLbls>
          <c:showLegendKey val="0"/>
          <c:showVal val="0"/>
          <c:showCatName val="0"/>
          <c:showSerName val="0"/>
          <c:showPercent val="0"/>
          <c:showBubbleSize val="0"/>
        </c:dLbls>
        <c:marker val="1"/>
        <c:smooth val="0"/>
        <c:axId val="413732872"/>
        <c:axId val="402435664"/>
      </c:lineChart>
      <c:dateAx>
        <c:axId val="413732872"/>
        <c:scaling>
          <c:orientation val="minMax"/>
        </c:scaling>
        <c:delete val="1"/>
        <c:axPos val="b"/>
        <c:numFmt formatCode="ge" sourceLinked="1"/>
        <c:majorTickMark val="none"/>
        <c:minorTickMark val="none"/>
        <c:tickLblPos val="none"/>
        <c:crossAx val="402435664"/>
        <c:crosses val="autoZero"/>
        <c:auto val="1"/>
        <c:lblOffset val="100"/>
        <c:baseTimeUnit val="years"/>
      </c:dateAx>
      <c:valAx>
        <c:axId val="40243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732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72.59</c:v>
                </c:pt>
                <c:pt idx="1">
                  <c:v>42.82</c:v>
                </c:pt>
                <c:pt idx="2">
                  <c:v>74.77</c:v>
                </c:pt>
                <c:pt idx="3">
                  <c:v>76.2</c:v>
                </c:pt>
                <c:pt idx="4">
                  <c:v>72.22</c:v>
                </c:pt>
              </c:numCache>
            </c:numRef>
          </c:val>
        </c:ser>
        <c:dLbls>
          <c:showLegendKey val="0"/>
          <c:showVal val="0"/>
          <c:showCatName val="0"/>
          <c:showSerName val="0"/>
          <c:showPercent val="0"/>
          <c:showBubbleSize val="0"/>
        </c:dLbls>
        <c:gapWidth val="150"/>
        <c:axId val="254553408"/>
        <c:axId val="40375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4553408"/>
        <c:axId val="403758656"/>
      </c:lineChart>
      <c:dateAx>
        <c:axId val="254553408"/>
        <c:scaling>
          <c:orientation val="minMax"/>
        </c:scaling>
        <c:delete val="1"/>
        <c:axPos val="b"/>
        <c:numFmt formatCode="ge" sourceLinked="1"/>
        <c:majorTickMark val="none"/>
        <c:minorTickMark val="none"/>
        <c:tickLblPos val="none"/>
        <c:crossAx val="403758656"/>
        <c:crosses val="autoZero"/>
        <c:auto val="1"/>
        <c:lblOffset val="100"/>
        <c:baseTimeUnit val="years"/>
      </c:dateAx>
      <c:valAx>
        <c:axId val="40375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55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06971568"/>
        <c:axId val="41130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06971568"/>
        <c:axId val="411304992"/>
      </c:lineChart>
      <c:dateAx>
        <c:axId val="406971568"/>
        <c:scaling>
          <c:orientation val="minMax"/>
        </c:scaling>
        <c:delete val="1"/>
        <c:axPos val="b"/>
        <c:numFmt formatCode="ge" sourceLinked="1"/>
        <c:majorTickMark val="none"/>
        <c:minorTickMark val="none"/>
        <c:tickLblPos val="none"/>
        <c:crossAx val="411304992"/>
        <c:crosses val="autoZero"/>
        <c:auto val="1"/>
        <c:lblOffset val="100"/>
        <c:baseTimeUnit val="years"/>
      </c:dateAx>
      <c:valAx>
        <c:axId val="41130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697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8410888"/>
        <c:axId val="46841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8410888"/>
        <c:axId val="468411280"/>
      </c:lineChart>
      <c:dateAx>
        <c:axId val="468410888"/>
        <c:scaling>
          <c:orientation val="minMax"/>
        </c:scaling>
        <c:delete val="1"/>
        <c:axPos val="b"/>
        <c:numFmt formatCode="ge" sourceLinked="1"/>
        <c:majorTickMark val="none"/>
        <c:minorTickMark val="none"/>
        <c:tickLblPos val="none"/>
        <c:crossAx val="468411280"/>
        <c:crosses val="autoZero"/>
        <c:auto val="1"/>
        <c:lblOffset val="100"/>
        <c:baseTimeUnit val="years"/>
      </c:dateAx>
      <c:valAx>
        <c:axId val="46841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8410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0871544"/>
        <c:axId val="25087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0871544"/>
        <c:axId val="250871936"/>
      </c:lineChart>
      <c:dateAx>
        <c:axId val="250871544"/>
        <c:scaling>
          <c:orientation val="minMax"/>
        </c:scaling>
        <c:delete val="1"/>
        <c:axPos val="b"/>
        <c:numFmt formatCode="ge" sourceLinked="1"/>
        <c:majorTickMark val="none"/>
        <c:minorTickMark val="none"/>
        <c:tickLblPos val="none"/>
        <c:crossAx val="250871936"/>
        <c:crosses val="autoZero"/>
        <c:auto val="1"/>
        <c:lblOffset val="100"/>
        <c:baseTimeUnit val="years"/>
      </c:dateAx>
      <c:valAx>
        <c:axId val="25087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0871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01362880"/>
        <c:axId val="401363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01362880"/>
        <c:axId val="401363272"/>
      </c:lineChart>
      <c:dateAx>
        <c:axId val="401362880"/>
        <c:scaling>
          <c:orientation val="minMax"/>
        </c:scaling>
        <c:delete val="1"/>
        <c:axPos val="b"/>
        <c:numFmt formatCode="ge" sourceLinked="1"/>
        <c:majorTickMark val="none"/>
        <c:minorTickMark val="none"/>
        <c:tickLblPos val="none"/>
        <c:crossAx val="401363272"/>
        <c:crosses val="autoZero"/>
        <c:auto val="1"/>
        <c:lblOffset val="100"/>
        <c:baseTimeUnit val="years"/>
      </c:dateAx>
      <c:valAx>
        <c:axId val="401363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136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1395.47</c:v>
                </c:pt>
                <c:pt idx="1">
                  <c:v>760.45</c:v>
                </c:pt>
                <c:pt idx="2">
                  <c:v>1731.47</c:v>
                </c:pt>
                <c:pt idx="3">
                  <c:v>786.82</c:v>
                </c:pt>
                <c:pt idx="4">
                  <c:v>961.88</c:v>
                </c:pt>
              </c:numCache>
            </c:numRef>
          </c:val>
        </c:ser>
        <c:dLbls>
          <c:showLegendKey val="0"/>
          <c:showVal val="0"/>
          <c:showCatName val="0"/>
          <c:showSerName val="0"/>
          <c:showPercent val="0"/>
          <c:showBubbleSize val="0"/>
        </c:dLbls>
        <c:gapWidth val="150"/>
        <c:axId val="401364448"/>
        <c:axId val="250411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1826.49</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401364448"/>
        <c:axId val="250411384"/>
      </c:lineChart>
      <c:dateAx>
        <c:axId val="401364448"/>
        <c:scaling>
          <c:orientation val="minMax"/>
        </c:scaling>
        <c:delete val="1"/>
        <c:axPos val="b"/>
        <c:numFmt formatCode="ge" sourceLinked="1"/>
        <c:majorTickMark val="none"/>
        <c:minorTickMark val="none"/>
        <c:tickLblPos val="none"/>
        <c:crossAx val="250411384"/>
        <c:crosses val="autoZero"/>
        <c:auto val="1"/>
        <c:lblOffset val="100"/>
        <c:baseTimeUnit val="years"/>
      </c:dateAx>
      <c:valAx>
        <c:axId val="250411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136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67.75</c:v>
                </c:pt>
                <c:pt idx="1">
                  <c:v>86.57</c:v>
                </c:pt>
                <c:pt idx="2">
                  <c:v>78.599999999999994</c:v>
                </c:pt>
                <c:pt idx="3">
                  <c:v>81.59</c:v>
                </c:pt>
                <c:pt idx="4">
                  <c:v>80.19</c:v>
                </c:pt>
              </c:numCache>
            </c:numRef>
          </c:val>
        </c:ser>
        <c:dLbls>
          <c:showLegendKey val="0"/>
          <c:showVal val="0"/>
          <c:showCatName val="0"/>
          <c:showSerName val="0"/>
          <c:showPercent val="0"/>
          <c:showBubbleSize val="0"/>
        </c:dLbls>
        <c:gapWidth val="150"/>
        <c:axId val="250412560"/>
        <c:axId val="250412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48</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250412560"/>
        <c:axId val="250412952"/>
      </c:lineChart>
      <c:dateAx>
        <c:axId val="250412560"/>
        <c:scaling>
          <c:orientation val="minMax"/>
        </c:scaling>
        <c:delete val="1"/>
        <c:axPos val="b"/>
        <c:numFmt formatCode="ge" sourceLinked="1"/>
        <c:majorTickMark val="none"/>
        <c:minorTickMark val="none"/>
        <c:tickLblPos val="none"/>
        <c:crossAx val="250412952"/>
        <c:crosses val="autoZero"/>
        <c:auto val="1"/>
        <c:lblOffset val="100"/>
        <c:baseTimeUnit val="years"/>
      </c:dateAx>
      <c:valAx>
        <c:axId val="250412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041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240.31</c:v>
                </c:pt>
                <c:pt idx="1">
                  <c:v>187.66</c:v>
                </c:pt>
                <c:pt idx="2">
                  <c:v>208.94</c:v>
                </c:pt>
                <c:pt idx="3">
                  <c:v>204.23</c:v>
                </c:pt>
                <c:pt idx="4">
                  <c:v>208.26</c:v>
                </c:pt>
              </c:numCache>
            </c:numRef>
          </c:val>
        </c:ser>
        <c:dLbls>
          <c:showLegendKey val="0"/>
          <c:showVal val="0"/>
          <c:showCatName val="0"/>
          <c:showSerName val="0"/>
          <c:showPercent val="0"/>
          <c:showBubbleSize val="0"/>
        </c:dLbls>
        <c:gapWidth val="150"/>
        <c:axId val="474219312"/>
        <c:axId val="474219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334.37</c:v>
                </c:pt>
                <c:pt idx="2">
                  <c:v>248.89</c:v>
                </c:pt>
                <c:pt idx="3">
                  <c:v>250.84</c:v>
                </c:pt>
                <c:pt idx="4">
                  <c:v>235.61</c:v>
                </c:pt>
              </c:numCache>
            </c:numRef>
          </c:val>
          <c:smooth val="0"/>
        </c:ser>
        <c:dLbls>
          <c:showLegendKey val="0"/>
          <c:showVal val="0"/>
          <c:showCatName val="0"/>
          <c:showSerName val="0"/>
          <c:showPercent val="0"/>
          <c:showBubbleSize val="0"/>
        </c:dLbls>
        <c:marker val="1"/>
        <c:smooth val="0"/>
        <c:axId val="474219312"/>
        <c:axId val="474219704"/>
      </c:lineChart>
      <c:dateAx>
        <c:axId val="474219312"/>
        <c:scaling>
          <c:orientation val="minMax"/>
        </c:scaling>
        <c:delete val="1"/>
        <c:axPos val="b"/>
        <c:numFmt formatCode="ge" sourceLinked="1"/>
        <c:majorTickMark val="none"/>
        <c:minorTickMark val="none"/>
        <c:tickLblPos val="none"/>
        <c:crossAx val="474219704"/>
        <c:crosses val="autoZero"/>
        <c:auto val="1"/>
        <c:lblOffset val="100"/>
        <c:baseTimeUnit val="years"/>
      </c:dateAx>
      <c:valAx>
        <c:axId val="474219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21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I1" zoomScaleNormal="100" workbookViewId="0">
      <selection activeCell="T12" sqref="T12"/>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山形県　小国町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124</v>
      </c>
      <c r="AE8" s="49"/>
      <c r="AF8" s="49"/>
      <c r="AG8" s="49"/>
      <c r="AH8" s="49"/>
      <c r="AI8" s="49"/>
      <c r="AJ8" s="49"/>
      <c r="AK8" s="4"/>
      <c r="AL8" s="50">
        <f>データ!S6</f>
        <v>8000</v>
      </c>
      <c r="AM8" s="50"/>
      <c r="AN8" s="50"/>
      <c r="AO8" s="50"/>
      <c r="AP8" s="50"/>
      <c r="AQ8" s="50"/>
      <c r="AR8" s="50"/>
      <c r="AS8" s="50"/>
      <c r="AT8" s="45">
        <f>データ!T6</f>
        <v>737.56</v>
      </c>
      <c r="AU8" s="45"/>
      <c r="AV8" s="45"/>
      <c r="AW8" s="45"/>
      <c r="AX8" s="45"/>
      <c r="AY8" s="45"/>
      <c r="AZ8" s="45"/>
      <c r="BA8" s="45"/>
      <c r="BB8" s="45">
        <f>データ!U6</f>
        <v>10.85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59.63</v>
      </c>
      <c r="Q10" s="45"/>
      <c r="R10" s="45"/>
      <c r="S10" s="45"/>
      <c r="T10" s="45"/>
      <c r="U10" s="45"/>
      <c r="V10" s="45"/>
      <c r="W10" s="45">
        <f>データ!Q6</f>
        <v>74.63</v>
      </c>
      <c r="X10" s="45"/>
      <c r="Y10" s="45"/>
      <c r="Z10" s="45"/>
      <c r="AA10" s="45"/>
      <c r="AB10" s="45"/>
      <c r="AC10" s="45"/>
      <c r="AD10" s="50">
        <f>データ!R6</f>
        <v>3240</v>
      </c>
      <c r="AE10" s="50"/>
      <c r="AF10" s="50"/>
      <c r="AG10" s="50"/>
      <c r="AH10" s="50"/>
      <c r="AI10" s="50"/>
      <c r="AJ10" s="50"/>
      <c r="AK10" s="2"/>
      <c r="AL10" s="50">
        <f>データ!V6</f>
        <v>4703</v>
      </c>
      <c r="AM10" s="50"/>
      <c r="AN10" s="50"/>
      <c r="AO10" s="50"/>
      <c r="AP10" s="50"/>
      <c r="AQ10" s="50"/>
      <c r="AR10" s="50"/>
      <c r="AS10" s="50"/>
      <c r="AT10" s="45">
        <f>データ!W6</f>
        <v>2.06</v>
      </c>
      <c r="AU10" s="45"/>
      <c r="AV10" s="45"/>
      <c r="AW10" s="45"/>
      <c r="AX10" s="45"/>
      <c r="AY10" s="45"/>
      <c r="AZ10" s="45"/>
      <c r="BA10" s="45"/>
      <c r="BB10" s="45">
        <f>データ!X6</f>
        <v>2283.0100000000002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121</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64017</v>
      </c>
      <c r="D6" s="33">
        <f t="shared" si="3"/>
        <v>47</v>
      </c>
      <c r="E6" s="33">
        <f t="shared" si="3"/>
        <v>17</v>
      </c>
      <c r="F6" s="33">
        <f t="shared" si="3"/>
        <v>1</v>
      </c>
      <c r="G6" s="33">
        <f t="shared" si="3"/>
        <v>0</v>
      </c>
      <c r="H6" s="33" t="str">
        <f t="shared" si="3"/>
        <v>山形県　小国町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59.63</v>
      </c>
      <c r="Q6" s="34">
        <f t="shared" si="3"/>
        <v>74.63</v>
      </c>
      <c r="R6" s="34">
        <f t="shared" si="3"/>
        <v>3240</v>
      </c>
      <c r="S6" s="34">
        <f t="shared" si="3"/>
        <v>8000</v>
      </c>
      <c r="T6" s="34">
        <f t="shared" si="3"/>
        <v>737.56</v>
      </c>
      <c r="U6" s="34">
        <f t="shared" si="3"/>
        <v>10.85</v>
      </c>
      <c r="V6" s="34">
        <f t="shared" si="3"/>
        <v>4703</v>
      </c>
      <c r="W6" s="34">
        <f t="shared" si="3"/>
        <v>2.06</v>
      </c>
      <c r="X6" s="34">
        <f t="shared" si="3"/>
        <v>2283.0100000000002</v>
      </c>
      <c r="Y6" s="35">
        <f>IF(Y7="",NA(),Y7)</f>
        <v>72.59</v>
      </c>
      <c r="Z6" s="35">
        <f t="shared" ref="Z6:AH6" si="4">IF(Z7="",NA(),Z7)</f>
        <v>42.82</v>
      </c>
      <c r="AA6" s="35">
        <f t="shared" si="4"/>
        <v>74.77</v>
      </c>
      <c r="AB6" s="35">
        <f t="shared" si="4"/>
        <v>76.2</v>
      </c>
      <c r="AC6" s="35">
        <f t="shared" si="4"/>
        <v>72.22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1395.47</v>
      </c>
      <c r="BG6" s="35">
        <f t="shared" ref="BG6:BO6" si="7">IF(BG7="",NA(),BG7)</f>
        <v>760.45</v>
      </c>
      <c r="BH6" s="35">
        <f t="shared" si="7"/>
        <v>1731.47</v>
      </c>
      <c r="BI6" s="35">
        <f t="shared" si="7"/>
        <v>786.82</v>
      </c>
      <c r="BJ6" s="35">
        <f t="shared" si="7"/>
        <v>961.88</v>
      </c>
      <c r="BK6" s="35">
        <f t="shared" si="7"/>
        <v>1791.46</v>
      </c>
      <c r="BL6" s="35">
        <f t="shared" si="7"/>
        <v>1826.49</v>
      </c>
      <c r="BM6" s="35">
        <f t="shared" si="7"/>
        <v>1203.71</v>
      </c>
      <c r="BN6" s="35">
        <f t="shared" si="7"/>
        <v>1162.3599999999999</v>
      </c>
      <c r="BO6" s="35">
        <f t="shared" si="7"/>
        <v>1047.6500000000001</v>
      </c>
      <c r="BP6" s="34" t="str">
        <f>IF(BP7="","",IF(BP7="-","【-】","【"&amp;SUBSTITUTE(TEXT(BP7,"#,##0.00"),"-","△")&amp;"】"))</f>
        <v>【728.30】</v>
      </c>
      <c r="BQ6" s="35">
        <f>IF(BQ7="",NA(),BQ7)</f>
        <v>67.75</v>
      </c>
      <c r="BR6" s="35">
        <f t="shared" ref="BR6:BZ6" si="8">IF(BR7="",NA(),BR7)</f>
        <v>86.57</v>
      </c>
      <c r="BS6" s="35">
        <f t="shared" si="8"/>
        <v>78.599999999999994</v>
      </c>
      <c r="BT6" s="35">
        <f t="shared" si="8"/>
        <v>81.59</v>
      </c>
      <c r="BU6" s="35">
        <f t="shared" si="8"/>
        <v>80.19</v>
      </c>
      <c r="BV6" s="35">
        <f t="shared" si="8"/>
        <v>51.28</v>
      </c>
      <c r="BW6" s="35">
        <f t="shared" si="8"/>
        <v>48</v>
      </c>
      <c r="BX6" s="35">
        <f t="shared" si="8"/>
        <v>69.739999999999995</v>
      </c>
      <c r="BY6" s="35">
        <f t="shared" si="8"/>
        <v>68.209999999999994</v>
      </c>
      <c r="BZ6" s="35">
        <f t="shared" si="8"/>
        <v>74.040000000000006</v>
      </c>
      <c r="CA6" s="34" t="str">
        <f>IF(CA7="","",IF(CA7="-","【-】","【"&amp;SUBSTITUTE(TEXT(CA7,"#,##0.00"),"-","△")&amp;"】"))</f>
        <v>【100.04】</v>
      </c>
      <c r="CB6" s="35">
        <f>IF(CB7="",NA(),CB7)</f>
        <v>240.31</v>
      </c>
      <c r="CC6" s="35">
        <f t="shared" ref="CC6:CK6" si="9">IF(CC7="",NA(),CC7)</f>
        <v>187.66</v>
      </c>
      <c r="CD6" s="35">
        <f t="shared" si="9"/>
        <v>208.94</v>
      </c>
      <c r="CE6" s="35">
        <f t="shared" si="9"/>
        <v>204.23</v>
      </c>
      <c r="CF6" s="35">
        <f t="shared" si="9"/>
        <v>208.26</v>
      </c>
      <c r="CG6" s="35">
        <f t="shared" si="9"/>
        <v>311.81</v>
      </c>
      <c r="CH6" s="35">
        <f t="shared" si="9"/>
        <v>334.37</v>
      </c>
      <c r="CI6" s="35">
        <f t="shared" si="9"/>
        <v>248.89</v>
      </c>
      <c r="CJ6" s="35">
        <f t="shared" si="9"/>
        <v>250.84</v>
      </c>
      <c r="CK6" s="35">
        <f t="shared" si="9"/>
        <v>235.61</v>
      </c>
      <c r="CL6" s="34" t="str">
        <f>IF(CL7="","",IF(CL7="-","【-】","【"&amp;SUBSTITUTE(TEXT(CL7,"#,##0.00"),"-","△")&amp;"】"))</f>
        <v>【137.82】</v>
      </c>
      <c r="CM6" s="35">
        <f>IF(CM7="",NA(),CM7)</f>
        <v>62.27</v>
      </c>
      <c r="CN6" s="35">
        <f t="shared" ref="CN6:CV6" si="10">IF(CN7="",NA(),CN7)</f>
        <v>67.14</v>
      </c>
      <c r="CO6" s="35">
        <f t="shared" si="10"/>
        <v>63.55</v>
      </c>
      <c r="CP6" s="35">
        <f t="shared" si="10"/>
        <v>56.32</v>
      </c>
      <c r="CQ6" s="35">
        <f t="shared" si="10"/>
        <v>65.819999999999993</v>
      </c>
      <c r="CR6" s="35">
        <f t="shared" si="10"/>
        <v>41.95</v>
      </c>
      <c r="CS6" s="35">
        <f t="shared" si="10"/>
        <v>40.71</v>
      </c>
      <c r="CT6" s="35">
        <f t="shared" si="10"/>
        <v>49.89</v>
      </c>
      <c r="CU6" s="35">
        <f t="shared" si="10"/>
        <v>49.39</v>
      </c>
      <c r="CV6" s="35">
        <f t="shared" si="10"/>
        <v>49.25</v>
      </c>
      <c r="CW6" s="34" t="str">
        <f>IF(CW7="","",IF(CW7="-","【-】","【"&amp;SUBSTITUTE(TEXT(CW7,"#,##0.00"),"-","△")&amp;"】"))</f>
        <v>【60.09】</v>
      </c>
      <c r="CX6" s="35">
        <f>IF(CX7="",NA(),CX7)</f>
        <v>73.91</v>
      </c>
      <c r="CY6" s="35">
        <f t="shared" ref="CY6:DG6" si="11">IF(CY7="",NA(),CY7)</f>
        <v>69.97</v>
      </c>
      <c r="CZ6" s="35">
        <f t="shared" si="11"/>
        <v>72.180000000000007</v>
      </c>
      <c r="DA6" s="35">
        <f t="shared" si="11"/>
        <v>78.12</v>
      </c>
      <c r="DB6" s="35">
        <f t="shared" si="11"/>
        <v>78.209999999999994</v>
      </c>
      <c r="DC6" s="35">
        <f t="shared" si="11"/>
        <v>64.459999999999994</v>
      </c>
      <c r="DD6" s="35">
        <f t="shared" si="11"/>
        <v>63.45</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0.14000000000000001</v>
      </c>
      <c r="EK6" s="34">
        <f t="shared" si="14"/>
        <v>0</v>
      </c>
      <c r="EL6" s="35">
        <f t="shared" si="14"/>
        <v>0.03</v>
      </c>
      <c r="EM6" s="35">
        <f t="shared" si="14"/>
        <v>0.15</v>
      </c>
      <c r="EN6" s="35">
        <f t="shared" si="14"/>
        <v>0.1</v>
      </c>
      <c r="EO6" s="34" t="str">
        <f>IF(EO7="","",IF(EO7="-","【-】","【"&amp;SUBSTITUTE(TEXT(EO7,"#,##0.00"),"-","△")&amp;"】"))</f>
        <v>【0.27】</v>
      </c>
    </row>
    <row r="7" spans="1:145" s="36" customFormat="1" x14ac:dyDescent="0.15">
      <c r="A7" s="28"/>
      <c r="B7" s="37">
        <v>2016</v>
      </c>
      <c r="C7" s="37">
        <v>64017</v>
      </c>
      <c r="D7" s="37">
        <v>47</v>
      </c>
      <c r="E7" s="37">
        <v>17</v>
      </c>
      <c r="F7" s="37">
        <v>1</v>
      </c>
      <c r="G7" s="37">
        <v>0</v>
      </c>
      <c r="H7" s="37" t="s">
        <v>109</v>
      </c>
      <c r="I7" s="37" t="s">
        <v>110</v>
      </c>
      <c r="J7" s="37" t="s">
        <v>111</v>
      </c>
      <c r="K7" s="37" t="s">
        <v>112</v>
      </c>
      <c r="L7" s="37" t="s">
        <v>113</v>
      </c>
      <c r="M7" s="37"/>
      <c r="N7" s="38" t="s">
        <v>114</v>
      </c>
      <c r="O7" s="38" t="s">
        <v>115</v>
      </c>
      <c r="P7" s="38">
        <v>59.63</v>
      </c>
      <c r="Q7" s="38">
        <v>74.63</v>
      </c>
      <c r="R7" s="38">
        <v>3240</v>
      </c>
      <c r="S7" s="38">
        <v>8000</v>
      </c>
      <c r="T7" s="38">
        <v>737.56</v>
      </c>
      <c r="U7" s="38">
        <v>10.85</v>
      </c>
      <c r="V7" s="38">
        <v>4703</v>
      </c>
      <c r="W7" s="38">
        <v>2.06</v>
      </c>
      <c r="X7" s="38">
        <v>2283.0100000000002</v>
      </c>
      <c r="Y7" s="38">
        <v>72.59</v>
      </c>
      <c r="Z7" s="38">
        <v>42.82</v>
      </c>
      <c r="AA7" s="38">
        <v>74.77</v>
      </c>
      <c r="AB7" s="38">
        <v>76.2</v>
      </c>
      <c r="AC7" s="38">
        <v>72.22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1395.47</v>
      </c>
      <c r="BG7" s="38">
        <v>760.45</v>
      </c>
      <c r="BH7" s="38">
        <v>1731.47</v>
      </c>
      <c r="BI7" s="38">
        <v>786.82</v>
      </c>
      <c r="BJ7" s="38">
        <v>961.88</v>
      </c>
      <c r="BK7" s="38">
        <v>1791.46</v>
      </c>
      <c r="BL7" s="38">
        <v>1826.49</v>
      </c>
      <c r="BM7" s="38">
        <v>1203.71</v>
      </c>
      <c r="BN7" s="38">
        <v>1162.3599999999999</v>
      </c>
      <c r="BO7" s="38">
        <v>1047.6500000000001</v>
      </c>
      <c r="BP7" s="38">
        <v>728.3</v>
      </c>
      <c r="BQ7" s="38">
        <v>67.75</v>
      </c>
      <c r="BR7" s="38">
        <v>86.57</v>
      </c>
      <c r="BS7" s="38">
        <v>78.599999999999994</v>
      </c>
      <c r="BT7" s="38">
        <v>81.59</v>
      </c>
      <c r="BU7" s="38">
        <v>80.19</v>
      </c>
      <c r="BV7" s="38">
        <v>51.28</v>
      </c>
      <c r="BW7" s="38">
        <v>48</v>
      </c>
      <c r="BX7" s="38">
        <v>69.739999999999995</v>
      </c>
      <c r="BY7" s="38">
        <v>68.209999999999994</v>
      </c>
      <c r="BZ7" s="38">
        <v>74.040000000000006</v>
      </c>
      <c r="CA7" s="38">
        <v>100.04</v>
      </c>
      <c r="CB7" s="38">
        <v>240.31</v>
      </c>
      <c r="CC7" s="38">
        <v>187.66</v>
      </c>
      <c r="CD7" s="38">
        <v>208.94</v>
      </c>
      <c r="CE7" s="38">
        <v>204.23</v>
      </c>
      <c r="CF7" s="38">
        <v>208.26</v>
      </c>
      <c r="CG7" s="38">
        <v>311.81</v>
      </c>
      <c r="CH7" s="38">
        <v>334.37</v>
      </c>
      <c r="CI7" s="38">
        <v>248.89</v>
      </c>
      <c r="CJ7" s="38">
        <v>250.84</v>
      </c>
      <c r="CK7" s="38">
        <v>235.61</v>
      </c>
      <c r="CL7" s="38">
        <v>137.82</v>
      </c>
      <c r="CM7" s="38">
        <v>62.27</v>
      </c>
      <c r="CN7" s="38">
        <v>67.14</v>
      </c>
      <c r="CO7" s="38">
        <v>63.55</v>
      </c>
      <c r="CP7" s="38">
        <v>56.32</v>
      </c>
      <c r="CQ7" s="38">
        <v>65.819999999999993</v>
      </c>
      <c r="CR7" s="38">
        <v>41.95</v>
      </c>
      <c r="CS7" s="38">
        <v>40.71</v>
      </c>
      <c r="CT7" s="38">
        <v>49.89</v>
      </c>
      <c r="CU7" s="38">
        <v>49.39</v>
      </c>
      <c r="CV7" s="38">
        <v>49.25</v>
      </c>
      <c r="CW7" s="38">
        <v>60.09</v>
      </c>
      <c r="CX7" s="38">
        <v>73.91</v>
      </c>
      <c r="CY7" s="38">
        <v>69.97</v>
      </c>
      <c r="CZ7" s="38">
        <v>72.180000000000007</v>
      </c>
      <c r="DA7" s="38">
        <v>78.12</v>
      </c>
      <c r="DB7" s="38">
        <v>78.209999999999994</v>
      </c>
      <c r="DC7" s="38">
        <v>64.459999999999994</v>
      </c>
      <c r="DD7" s="38">
        <v>63.45</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0.14000000000000001</v>
      </c>
      <c r="EK7" s="38">
        <v>0</v>
      </c>
      <c r="EL7" s="38">
        <v>0.03</v>
      </c>
      <c r="EM7" s="38">
        <v>0.15</v>
      </c>
      <c r="EN7" s="38">
        <v>0.1</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2018-02-13T07:38:46Z</cp:lastPrinted>
  <dcterms:created xsi:type="dcterms:W3CDTF">2017-12-25T02:03:14Z</dcterms:created>
  <dcterms:modified xsi:type="dcterms:W3CDTF">2018-02-13T07:38:53Z</dcterms:modified>
  <cp:category/>
</cp:coreProperties>
</file>