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195.1.1.6\0000$\00 全課 00 共通\01総務企画課\02財務行革推進室\01 財務関係\01　地方公営企業\R05\32 【1.23】経営比較分析表(令和4年度決算)の分析等について\02疑義　下水【1.29】\"/>
    </mc:Choice>
  </mc:AlternateContent>
  <xr:revisionPtr revIDLastSave="0" documentId="13_ncr:1_{909B5B11-4886-4CB7-9419-133C0EFBFD59}" xr6:coauthVersionLast="45" xr6:coauthVersionMax="45" xr10:uidLastSave="{00000000-0000-0000-0000-000000000000}"/>
  <workbookProtection workbookAlgorithmName="SHA-512" workbookHashValue="RlP2x3But08BlvHi9arQu7l8XI1zE1+bDk7M3h6mnHryLPYXNHlTfv97gmrIkHOn1iDZjzw9Ebd6/Deysc0fXg==" workbookSaltValue="kiAUPJAaUHExXIoA3JTSeA==" workbookSpinCount="100000" lockStructure="1"/>
  <bookViews>
    <workbookView xWindow="28680" yWindow="-120" windowWidth="24240" windowHeight="131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L10" i="4"/>
  <c r="AD10" i="4"/>
  <c r="W10" i="4"/>
  <c r="B10" i="4"/>
  <c r="BB8" i="4"/>
  <c r="AD8" i="4"/>
  <c r="W8" i="4"/>
  <c r="I8" i="4"/>
  <c r="B8" i="4"/>
</calcChain>
</file>

<file path=xl/sharedStrings.xml><?xml version="1.0" encoding="utf-8"?>
<sst xmlns="http://schemas.openxmlformats.org/spreadsheetml/2006/main" count="247" uniqueCount="121">
  <si>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</si>
  <si>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</si>
  <si>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</si>
  <si>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</si>
  <si>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</si>
  <si>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</si>
  <si>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</si>
  <si>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</si>
  <si>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</si>
  <si>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</si>
  <si>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</si>
  <si>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</si>
  <si>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</si>
  <si>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</si>
  <si>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</si>
  <si>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</si>
  <si>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</si>
  <si>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</si>
  <si>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</si>
  <si>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</si>
  <si>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</si>
  <si>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</si>
  <si>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</si>
  <si>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</si>
  <si>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</si>
  <si>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</si>
  <si>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</si>
  <si>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</si>
  <si>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</si>
  <si>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</si>
  <si>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</si>
  <si>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</si>
  <si>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</si>
  <si>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</si>
  <si>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</si>
  <si>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</si>
  <si>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</si>
  <si>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</si>
  <si>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</si>
  <si>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</si>
  <si>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</si>
  <si>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</si>
  <si>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</si>
  <si>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</si>
  <si>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</si>
  <si>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</si>
  <si>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</si>
  <si>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</si>
  <si>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</si>
  <si>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</si>
  <si>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</si>
  <si>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</si>
  <si>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</si>
  <si>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</si>
  <si>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</si>
  <si>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</si>
  <si>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</si>
  <si>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</si>
  <si>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</si>
  <si>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</si>
  <si>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</si>
  <si>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</si>
  <si>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</si>
  <si>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</si>
  <si>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</si>
  <si>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</si>
  <si>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</si>
  <si>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</si>
  <si>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</si>
  <si>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</si>
  <si>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</si>
  <si>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</si>
  <si>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</si>
  <si>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</si>
  <si>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</si>
  <si>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</si>
  <si>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</si>
  <si>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</si>
  <si>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</si>
  <si>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</si>
  <si>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</si>
  <si>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</si>
  <si>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</si>
  <si>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</si>
  <si>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</si>
  <si>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</si>
  <si>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</si>
  <si>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</si>
  <si>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</si>
  <si>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</si>
  <si>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</si>
  <si>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</si>
  <si>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</si>
  <si>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</si>
  <si>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</si>
  <si>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</si>
  <si>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</si>
  <si>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</si>
  <si>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</si>
  <si>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</si>
  <si>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</si>
  <si>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</si>
  <si>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</si>
  <si>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</si>
  <si>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</si>
  <si>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</si>
  <si>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</si>
  <si>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</si>
  <si>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</si>
  <si>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</si>
  <si>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</si>
  <si>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</si>
  <si>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</si>
  <si>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</si>
  <si>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</si>
  <si>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</si>
  <si>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</si>
  <si>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</si>
  <si>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令和2年度から4年度において、収納率が100％となり、収益的収支比率について良好な状況となっている。ただし、料金収入のみで全ての経費を賄えないことから、一般会計繰入金に頼っている部分がある。
　企業債残高対事業規模比率は現在設置基数が増えている為、地方債の借入も増えている状況である。
　経費回収率は現在全国平均より高い数値を維持しているが、今後修繕費等が増加する事が予想される為、現在の使用料設定では賄えなくなることも予測されることから、料金改定の検討が必要となる。</t>
    <rPh sb="39" eb="41">
      <t>リョウコウ</t>
    </rPh>
    <rPh sb="42" eb="44">
      <t>ジョウキョウ</t>
    </rPh>
    <rPh sb="221" eb="223">
      <t>リョウキン</t>
    </rPh>
    <rPh sb="223" eb="225">
      <t>カイテイ</t>
    </rPh>
    <rPh sb="226" eb="228">
      <t>ケントウ</t>
    </rPh>
    <rPh sb="229" eb="231">
      <t>ヒツヨウ</t>
    </rPh>
    <phoneticPr fontId="4"/>
  </si>
  <si>
    <t>　事業開始から17年目である。今のところ老朽化による修繕等は発生していないが、今後、老朽化に伴う修繕が発生することが予想される。</t>
    <phoneticPr fontId="4"/>
  </si>
  <si>
    <r>
      <t>　事業開始から</t>
    </r>
    <r>
      <rPr>
        <sz val="11"/>
        <color rgb="FFFF0000"/>
        <rFont val="ＭＳ ゴシック"/>
        <family val="3"/>
        <charset val="128"/>
      </rPr>
      <t>17年目という事もあり</t>
    </r>
    <r>
      <rPr>
        <sz val="11"/>
        <color theme="1"/>
        <rFont val="ＭＳ ゴシック"/>
        <family val="3"/>
        <charset val="128"/>
      </rPr>
      <t>、目立った修繕費はないが今後老朽化が進み修繕費が増加してきた場合、料金収入だけで汚水処理費を賄っていけない状況になりえる。また、令和6年より法適用となるため、公共下水道、農業集落排水の使用料金との関係を密にしながら、効率的な汚水処理事業を展開していきたい。</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</si>
</sst>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CD7-4686-AD84-B9F1C890B8C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D7-4686-AD84-B9F1C890B8C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B90-4000-914C-3664532476A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54.93</c:v>
                </c:pt>
                <c:pt idx="1">
                  <c:v>55.96</c:v>
                </c:pt>
                <c:pt idx="2">
                  <c:v>56.45</c:v>
                </c:pt>
                <c:pt idx="3">
                  <c:v>56.52</c:v>
                </c:pt>
                <c:pt idx="4">
                  <c:v>88.45</c:v>
                </c:pt>
              </c:numCache>
            </c:numRef>
          </c:val>
          <c:smooth val="0"/>
          <c:extLst>
            <c:ext xmlns:c16="http://schemas.microsoft.com/office/drawing/2014/chart" uri="{C3380CC4-5D6E-409C-BE32-E72D297353CC}">
              <c16:uniqueId val="{00000001-4B90-4000-914C-3664532476A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6D3-491B-966A-70020C333B0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65.569999999999993</c:v>
                </c:pt>
                <c:pt idx="1">
                  <c:v>60.12</c:v>
                </c:pt>
                <c:pt idx="2">
                  <c:v>54.99</c:v>
                </c:pt>
                <c:pt idx="3">
                  <c:v>88.43</c:v>
                </c:pt>
                <c:pt idx="4">
                  <c:v>90.34</c:v>
                </c:pt>
              </c:numCache>
            </c:numRef>
          </c:val>
          <c:smooth val="0"/>
          <c:extLst>
            <c:ext xmlns:c16="http://schemas.microsoft.com/office/drawing/2014/chart" uri="{C3380CC4-5D6E-409C-BE32-E72D297353CC}">
              <c16:uniqueId val="{00000001-46D3-491B-966A-70020C333B0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74.72</c:v>
                </c:pt>
                <c:pt idx="1">
                  <c:v>93.96</c:v>
                </c:pt>
                <c:pt idx="2">
                  <c:v>103.25</c:v>
                </c:pt>
                <c:pt idx="3">
                  <c:v>103.23</c:v>
                </c:pt>
                <c:pt idx="4">
                  <c:v>89.48</c:v>
                </c:pt>
              </c:numCache>
            </c:numRef>
          </c:val>
          <c:extLst>
            <c:ext xmlns:c16="http://schemas.microsoft.com/office/drawing/2014/chart" uri="{C3380CC4-5D6E-409C-BE32-E72D297353CC}">
              <c16:uniqueId val="{00000000-3C5D-4C85-8E58-760BA3BC464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5D-4C85-8E58-760BA3BC464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628-40ED-A608-2E27BE52D7F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28-40ED-A608-2E27BE52D7F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26-4CCF-B65D-53342E601C0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26-4CCF-B65D-53342E601C0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5E-40FC-B43F-B047DDB05B3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5E-40FC-B43F-B047DDB05B3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56-412B-8DFA-CC48CB9D987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56-412B-8DFA-CC48CB9D987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formatCode="#,##0.00;&quot;△&quot;#,##0.00;&quot;-&quot;">
                  <c:v>910.54</c:v>
                </c:pt>
              </c:numCache>
            </c:numRef>
          </c:val>
          <c:extLst>
            <c:ext xmlns:c16="http://schemas.microsoft.com/office/drawing/2014/chart" uri="{C3380CC4-5D6E-409C-BE32-E72D297353CC}">
              <c16:uniqueId val="{00000000-208E-4CE5-8174-970B2113174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386.46</c:v>
                </c:pt>
                <c:pt idx="1">
                  <c:v>421.25</c:v>
                </c:pt>
                <c:pt idx="2">
                  <c:v>398.42</c:v>
                </c:pt>
                <c:pt idx="3">
                  <c:v>294.08999999999997</c:v>
                </c:pt>
                <c:pt idx="4">
                  <c:v>294.08999999999997</c:v>
                </c:pt>
              </c:numCache>
            </c:numRef>
          </c:val>
          <c:smooth val="0"/>
          <c:extLst>
            <c:ext xmlns:c16="http://schemas.microsoft.com/office/drawing/2014/chart" uri="{C3380CC4-5D6E-409C-BE32-E72D297353CC}">
              <c16:uniqueId val="{00000001-208E-4CE5-8174-970B2113174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66.849999999999994</c:v>
                </c:pt>
                <c:pt idx="1">
                  <c:v>90.54</c:v>
                </c:pt>
                <c:pt idx="2">
                  <c:v>95.33</c:v>
                </c:pt>
                <c:pt idx="3">
                  <c:v>89.6</c:v>
                </c:pt>
                <c:pt idx="4">
                  <c:v>89.6</c:v>
                </c:pt>
              </c:numCache>
            </c:numRef>
          </c:val>
          <c:extLst>
            <c:ext xmlns:c16="http://schemas.microsoft.com/office/drawing/2014/chart" uri="{C3380CC4-5D6E-409C-BE32-E72D297353CC}">
              <c16:uniqueId val="{00000000-F917-41CB-AAD1-F20B54D1799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55.85</c:v>
                </c:pt>
                <c:pt idx="1">
                  <c:v>53.23</c:v>
                </c:pt>
                <c:pt idx="2">
                  <c:v>50.7</c:v>
                </c:pt>
                <c:pt idx="3">
                  <c:v>60</c:v>
                </c:pt>
                <c:pt idx="4">
                  <c:v>59.01</c:v>
                </c:pt>
              </c:numCache>
            </c:numRef>
          </c:val>
          <c:smooth val="0"/>
          <c:extLst>
            <c:ext xmlns:c16="http://schemas.microsoft.com/office/drawing/2014/chart" uri="{C3380CC4-5D6E-409C-BE32-E72D297353CC}">
              <c16:uniqueId val="{00000001-F917-41CB-AAD1-F20B54D1799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200.48</c:v>
                </c:pt>
                <c:pt idx="1">
                  <c:v>150</c:v>
                </c:pt>
                <c:pt idx="2">
                  <c:v>202.29</c:v>
                </c:pt>
                <c:pt idx="3">
                  <c:v>218.82</c:v>
                </c:pt>
                <c:pt idx="4">
                  <c:v>219.55</c:v>
                </c:pt>
              </c:numCache>
            </c:numRef>
          </c:val>
          <c:extLst>
            <c:ext xmlns:c16="http://schemas.microsoft.com/office/drawing/2014/chart" uri="{C3380CC4-5D6E-409C-BE32-E72D297353CC}">
              <c16:uniqueId val="{00000000-EFC4-4408-A9C8-BB7703673F2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287.91000000000003</c:v>
                </c:pt>
                <c:pt idx="1">
                  <c:v>283.3</c:v>
                </c:pt>
                <c:pt idx="2">
                  <c:v>289.81</c:v>
                </c:pt>
                <c:pt idx="3">
                  <c:v>282.70999999999998</c:v>
                </c:pt>
                <c:pt idx="4">
                  <c:v>291.82</c:v>
                </c:pt>
              </c:numCache>
            </c:numRef>
          </c:val>
          <c:smooth val="0"/>
          <c:extLst>
            <c:ext xmlns:c16="http://schemas.microsoft.com/office/drawing/2014/chart" uri="{C3380CC4-5D6E-409C-BE32-E72D297353CC}">
              <c16:uniqueId val="{00000001-EFC4-4408-A9C8-BB7703673F2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最上町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7797</v>
      </c>
      <c r="AM8" s="46"/>
      <c r="AN8" s="46"/>
      <c r="AO8" s="46"/>
      <c r="AP8" s="46"/>
      <c r="AQ8" s="46"/>
      <c r="AR8" s="46"/>
      <c r="AS8" s="46"/>
      <c r="AT8" s="45">
        <f>データ!T6</f>
        <v>330.37</v>
      </c>
      <c r="AU8" s="45"/>
      <c r="AV8" s="45"/>
      <c r="AW8" s="45"/>
      <c r="AX8" s="45"/>
      <c r="AY8" s="45"/>
      <c r="AZ8" s="45"/>
      <c r="BA8" s="45"/>
      <c r="BB8" s="45">
        <f>データ!U6</f>
        <v>23.6</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24.48</v>
      </c>
      <c r="Q10" s="45"/>
      <c r="R10" s="45"/>
      <c r="S10" s="45"/>
      <c r="T10" s="45"/>
      <c r="U10" s="45"/>
      <c r="V10" s="45"/>
      <c r="W10" s="45">
        <f>データ!Q6</f>
        <v>100</v>
      </c>
      <c r="X10" s="45"/>
      <c r="Y10" s="45"/>
      <c r="Z10" s="45"/>
      <c r="AA10" s="45"/>
      <c r="AB10" s="45"/>
      <c r="AC10" s="45"/>
      <c r="AD10" s="46">
        <f>データ!R6</f>
        <v>4170</v>
      </c>
      <c r="AE10" s="46"/>
      <c r="AF10" s="46"/>
      <c r="AG10" s="46"/>
      <c r="AH10" s="46"/>
      <c r="AI10" s="46"/>
      <c r="AJ10" s="46"/>
      <c r="AK10" s="2"/>
      <c r="AL10" s="46">
        <f>データ!V6</f>
        <v>1890</v>
      </c>
      <c r="AM10" s="46"/>
      <c r="AN10" s="46"/>
      <c r="AO10" s="46"/>
      <c r="AP10" s="46"/>
      <c r="AQ10" s="46"/>
      <c r="AR10" s="46"/>
      <c r="AS10" s="46"/>
      <c r="AT10" s="45">
        <f>データ!W6</f>
        <v>3.1</v>
      </c>
      <c r="AU10" s="45"/>
      <c r="AV10" s="45"/>
      <c r="AW10" s="45"/>
      <c r="AX10" s="45"/>
      <c r="AY10" s="45"/>
      <c r="AZ10" s="45"/>
      <c r="BA10" s="45"/>
      <c r="BB10" s="45">
        <f>データ!X6</f>
        <v>609.67999999999995</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119</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120</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44</v>
      </c>
      <c r="N86" s="12" t="s">
        <v>43</v>
      </c>
      <c r="O86" s="12" t="str">
        <f>データ!EO6</f>
        <v>【-】</v>
      </c>
    </row>
  </sheetData>
  <sheetProtection algorithmName="SHA-512" hashValue="/4povp0vq+ghV5MQeDJP+SybPm8kC5qcKP0Bv2ILHXYh/qOQ3ukAA53H20lh8zHHUHXpnFjl3PR/THGcE1VnOw==" saltValue="ogHBcTr+tXvb7ttR8M3tH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63622</v>
      </c>
      <c r="D6" s="19">
        <f t="shared" si="3"/>
        <v>47</v>
      </c>
      <c r="E6" s="19">
        <f t="shared" si="3"/>
        <v>18</v>
      </c>
      <c r="F6" s="19">
        <f t="shared" si="3"/>
        <v>0</v>
      </c>
      <c r="G6" s="19">
        <f t="shared" si="3"/>
        <v>0</v>
      </c>
      <c r="H6" s="19" t="str">
        <f t="shared" si="3"/>
        <v>山形県　最上町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24.48</v>
      </c>
      <c r="Q6" s="20">
        <f t="shared" si="3"/>
        <v>100</v>
      </c>
      <c r="R6" s="20">
        <f t="shared" si="3"/>
        <v>4170</v>
      </c>
      <c r="S6" s="20">
        <f t="shared" si="3"/>
        <v>7797</v>
      </c>
      <c r="T6" s="20">
        <f t="shared" si="3"/>
        <v>330.37</v>
      </c>
      <c r="U6" s="20">
        <f t="shared" si="3"/>
        <v>23.6</v>
      </c>
      <c r="V6" s="20">
        <f t="shared" si="3"/>
        <v>1890</v>
      </c>
      <c r="W6" s="20">
        <f t="shared" si="3"/>
        <v>3.1</v>
      </c>
      <c r="X6" s="20">
        <f t="shared" si="3"/>
        <v>609.67999999999995</v>
      </c>
      <c r="Y6" s="21">
        <f>IF(Y7="",NA(),Y7)</f>
        <v>74.72</v>
      </c>
      <c r="Z6" s="21">
        <f t="shared" ref="Z6:AH6" si="4">IF(Z7="",NA(),Z7)</f>
        <v>93.96</v>
      </c>
      <c r="AA6" s="21">
        <f t="shared" si="4"/>
        <v>103.25</v>
      </c>
      <c r="AB6" s="21">
        <f t="shared" si="4"/>
        <v>103.23</v>
      </c>
      <c r="AC6" s="21">
        <f t="shared" si="4"/>
        <v>89.48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910.54</v>
      </c>
      <c r="BK6" s="21">
        <f t="shared" si="7"/>
        <v>386.46</v>
      </c>
      <c r="BL6" s="21">
        <f t="shared" si="7"/>
        <v>421.25</v>
      </c>
      <c r="BM6" s="21">
        <f t="shared" si="7"/>
        <v>398.42</v>
      </c>
      <c r="BN6" s="21">
        <f t="shared" si="7"/>
        <v>294.08999999999997</v>
      </c>
      <c r="BO6" s="21">
        <f t="shared" si="7"/>
        <v>294.08999999999997</v>
      </c>
      <c r="BP6" s="20" t="str">
        <f>IF(BP7="","",IF(BP7="-","【-】","【"&amp;SUBSTITUTE(TEXT(BP7,"#,##0.00"),"-","△")&amp;"】"))</f>
        <v>【307.39】</v>
      </c>
      <c r="BQ6" s="21">
        <f>IF(BQ7="",NA(),BQ7)</f>
        <v>66.849999999999994</v>
      </c>
      <c r="BR6" s="21">
        <f t="shared" ref="BR6:BZ6" si="8">IF(BR7="",NA(),BR7)</f>
        <v>90.54</v>
      </c>
      <c r="BS6" s="21">
        <f t="shared" si="8"/>
        <v>95.33</v>
      </c>
      <c r="BT6" s="21">
        <f t="shared" si="8"/>
        <v>89.6</v>
      </c>
      <c r="BU6" s="21">
        <f t="shared" si="8"/>
        <v>89.6</v>
      </c>
      <c r="BV6" s="21">
        <f t="shared" si="8"/>
        <v>55.85</v>
      </c>
      <c r="BW6" s="21">
        <f t="shared" si="8"/>
        <v>53.23</v>
      </c>
      <c r="BX6" s="21">
        <f t="shared" si="8"/>
        <v>50.7</v>
      </c>
      <c r="BY6" s="21">
        <f t="shared" si="8"/>
        <v>60</v>
      </c>
      <c r="BZ6" s="21">
        <f t="shared" si="8"/>
        <v>59.01</v>
      </c>
      <c r="CA6" s="20" t="str">
        <f>IF(CA7="","",IF(CA7="-","【-】","【"&amp;SUBSTITUTE(TEXT(CA7,"#,##0.00"),"-","△")&amp;"】"))</f>
        <v>【57.03】</v>
      </c>
      <c r="CB6" s="21">
        <f>IF(CB7="",NA(),CB7)</f>
        <v>200.48</v>
      </c>
      <c r="CC6" s="21">
        <f t="shared" ref="CC6:CK6" si="9">IF(CC7="",NA(),CC7)</f>
        <v>150</v>
      </c>
      <c r="CD6" s="21">
        <f t="shared" si="9"/>
        <v>202.29</v>
      </c>
      <c r="CE6" s="21">
        <f t="shared" si="9"/>
        <v>218.82</v>
      </c>
      <c r="CF6" s="21">
        <f t="shared" si="9"/>
        <v>219.55</v>
      </c>
      <c r="CG6" s="21">
        <f t="shared" si="9"/>
        <v>287.91000000000003</v>
      </c>
      <c r="CH6" s="21">
        <f t="shared" si="9"/>
        <v>283.3</v>
      </c>
      <c r="CI6" s="21">
        <f t="shared" si="9"/>
        <v>289.81</v>
      </c>
      <c r="CJ6" s="21">
        <f t="shared" si="9"/>
        <v>282.70999999999998</v>
      </c>
      <c r="CK6" s="21">
        <f t="shared" si="9"/>
        <v>291.82</v>
      </c>
      <c r="CL6" s="20" t="str">
        <f>IF(CL7="","",IF(CL7="-","【-】","【"&amp;SUBSTITUTE(TEXT(CL7,"#,##0.00"),"-","△")&amp;"】"))</f>
        <v>【294.83】</v>
      </c>
      <c r="CM6" s="21">
        <f>IF(CM7="",NA(),CM7)</f>
        <v>100</v>
      </c>
      <c r="CN6" s="21">
        <f t="shared" ref="CN6:CV6" si="10">IF(CN7="",NA(),CN7)</f>
        <v>100</v>
      </c>
      <c r="CO6" s="21">
        <f t="shared" si="10"/>
        <v>100</v>
      </c>
      <c r="CP6" s="21">
        <f t="shared" si="10"/>
        <v>100</v>
      </c>
      <c r="CQ6" s="21">
        <f t="shared" si="10"/>
        <v>100</v>
      </c>
      <c r="CR6" s="21">
        <f t="shared" si="10"/>
        <v>54.93</v>
      </c>
      <c r="CS6" s="21">
        <f t="shared" si="10"/>
        <v>55.96</v>
      </c>
      <c r="CT6" s="21">
        <f t="shared" si="10"/>
        <v>56.45</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65.569999999999993</v>
      </c>
      <c r="DD6" s="21">
        <f t="shared" si="11"/>
        <v>60.12</v>
      </c>
      <c r="DE6" s="21">
        <f t="shared" si="11"/>
        <v>54.99</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63622</v>
      </c>
      <c r="D7" s="23">
        <v>47</v>
      </c>
      <c r="E7" s="23">
        <v>18</v>
      </c>
      <c r="F7" s="23">
        <v>0</v>
      </c>
      <c r="G7" s="23">
        <v>0</v>
      </c>
      <c r="H7" s="23" t="s">
        <v>98</v>
      </c>
      <c r="I7" s="23" t="s">
        <v>99</v>
      </c>
      <c r="J7" s="23" t="s">
        <v>100</v>
      </c>
      <c r="K7" s="23" t="s">
        <v>101</v>
      </c>
      <c r="L7" s="23" t="s">
        <v>102</v>
      </c>
      <c r="M7" s="23" t="s">
        <v>103</v>
      </c>
      <c r="N7" s="24" t="s">
        <v>104</v>
      </c>
      <c r="O7" s="24" t="s">
        <v>105</v>
      </c>
      <c r="P7" s="24">
        <v>24.48</v>
      </c>
      <c r="Q7" s="24">
        <v>100</v>
      </c>
      <c r="R7" s="24">
        <v>4170</v>
      </c>
      <c r="S7" s="24">
        <v>7797</v>
      </c>
      <c r="T7" s="24">
        <v>330.37</v>
      </c>
      <c r="U7" s="24">
        <v>23.6</v>
      </c>
      <c r="V7" s="24">
        <v>1890</v>
      </c>
      <c r="W7" s="24">
        <v>3.1</v>
      </c>
      <c r="X7" s="24">
        <v>609.67999999999995</v>
      </c>
      <c r="Y7" s="24">
        <v>74.72</v>
      </c>
      <c r="Z7" s="24">
        <v>93.96</v>
      </c>
      <c r="AA7" s="24">
        <v>103.25</v>
      </c>
      <c r="AB7" s="24">
        <v>103.23</v>
      </c>
      <c r="AC7" s="24">
        <v>89.48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910.54</v>
      </c>
      <c r="BK7" s="24">
        <v>386.46</v>
      </c>
      <c r="BL7" s="24">
        <v>421.25</v>
      </c>
      <c r="BM7" s="24">
        <v>398.42</v>
      </c>
      <c r="BN7" s="24">
        <v>294.08999999999997</v>
      </c>
      <c r="BO7" s="24">
        <v>294.08999999999997</v>
      </c>
      <c r="BP7" s="24">
        <v>307.39</v>
      </c>
      <c r="BQ7" s="24">
        <v>66.849999999999994</v>
      </c>
      <c r="BR7" s="24">
        <v>90.54</v>
      </c>
      <c r="BS7" s="24">
        <v>95.33</v>
      </c>
      <c r="BT7" s="24">
        <v>89.6</v>
      </c>
      <c r="BU7" s="24">
        <v>89.6</v>
      </c>
      <c r="BV7" s="24">
        <v>55.85</v>
      </c>
      <c r="BW7" s="24">
        <v>53.23</v>
      </c>
      <c r="BX7" s="24">
        <v>50.7</v>
      </c>
      <c r="BY7" s="24">
        <v>60</v>
      </c>
      <c r="BZ7" s="24">
        <v>59.01</v>
      </c>
      <c r="CA7" s="24">
        <v>57.03</v>
      </c>
      <c r="CB7" s="24">
        <v>200.48</v>
      </c>
      <c r="CC7" s="24">
        <v>150</v>
      </c>
      <c r="CD7" s="24">
        <v>202.29</v>
      </c>
      <c r="CE7" s="24">
        <v>218.82</v>
      </c>
      <c r="CF7" s="24">
        <v>219.55</v>
      </c>
      <c r="CG7" s="24">
        <v>287.91000000000003</v>
      </c>
      <c r="CH7" s="24">
        <v>283.3</v>
      </c>
      <c r="CI7" s="24">
        <v>289.81</v>
      </c>
      <c r="CJ7" s="24">
        <v>282.70999999999998</v>
      </c>
      <c r="CK7" s="24">
        <v>291.82</v>
      </c>
      <c r="CL7" s="24">
        <v>294.83</v>
      </c>
      <c r="CM7" s="24">
        <v>100</v>
      </c>
      <c r="CN7" s="24">
        <v>100</v>
      </c>
      <c r="CO7" s="24">
        <v>100</v>
      </c>
      <c r="CP7" s="24">
        <v>100</v>
      </c>
      <c r="CQ7" s="24">
        <v>100</v>
      </c>
      <c r="CR7" s="24">
        <v>54.93</v>
      </c>
      <c r="CS7" s="24">
        <v>55.96</v>
      </c>
      <c r="CT7" s="24">
        <v>56.45</v>
      </c>
      <c r="CU7" s="24">
        <v>56.52</v>
      </c>
      <c r="CV7" s="24">
        <v>88.45</v>
      </c>
      <c r="CW7" s="24">
        <v>84.27</v>
      </c>
      <c r="CX7" s="24">
        <v>100</v>
      </c>
      <c r="CY7" s="24">
        <v>100</v>
      </c>
      <c r="CZ7" s="24">
        <v>100</v>
      </c>
      <c r="DA7" s="24">
        <v>100</v>
      </c>
      <c r="DB7" s="24">
        <v>100</v>
      </c>
      <c r="DC7" s="24">
        <v>65.569999999999993</v>
      </c>
      <c r="DD7" s="24">
        <v>60.12</v>
      </c>
      <c r="DE7" s="24">
        <v>54.99</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2023-12-12T02:59:36Z</dcterms:created>
  <dcterms:modified xsi:type="dcterms:W3CDTF">2024-01-24T06:28:42Z</dcterms:modified>
  <cp:category/>
</cp:coreProperties>
</file>