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5\【経営比較分析表】2022_064611_47_1718\【経営比較分析表】2022_064611_47_1718\分析欄の記載\"/>
    </mc:Choice>
  </mc:AlternateContent>
  <workbookProtection workbookAlgorithmName="SHA-512" workbookHashValue="iH2vgmqaaj2+AnoW6Ag2fyssoEqbSlXeEEmFhlB3FkChJrht/yBoQj48Cn8j/uoPVaX5hvlTLMpXhJqQEmm5/g==" workbookSaltValue="XFnBvOOv0+vg2VHMHMNbDw==" workbookSpinCount="100000" lockStructure="1"/>
  <bookViews>
    <workbookView xWindow="0" yWindow="0" windowWidth="20490" windowHeight="75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T10" i="4"/>
  <c r="AL10" i="4"/>
  <c r="AD10" i="4"/>
  <c r="P10" i="4"/>
  <c r="B10" i="4"/>
  <c r="AT8" i="4"/>
  <c r="AD8" i="4"/>
  <c r="W8" i="4"/>
  <c r="P8" i="4"/>
  <c r="I8" i="4"/>
  <c r="B8" i="4"/>
  <c r="B6"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<sst xmlns="http://schemas.openxmlformats.org/spreadsheetml/2006/main" count="236" uniqueCount="118">
  <si>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</si>
  <si>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</si>
  <si>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</si>
  <si>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</si>
  <si>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</si>
  <si>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</si>
  <si>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</si>
  <si>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</si>
  <si>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</si>
  <si>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</si>
  <si>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</si>
  <si>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</si>
  <si>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</si>
  <si>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</si>
  <si>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</si>
  <si>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</si>
  <si>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</si>
  <si>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</si>
  <si>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</si>
  <si>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</si>
  <si>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</si>
  <si>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</si>
  <si>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</si>
  <si>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</si>
  <si>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</si>
  <si>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</si>
  <si>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</si>
  <si>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</si>
  <si>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</si>
  <si>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</si>
  <si>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</si>
  <si>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</si>
  <si>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</si>
  <si>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</si>
  <si>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</si>
  <si>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</si>
  <si>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</si>
  <si>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</si>
  <si>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</si>
  <si>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</si>
  <si>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</si>
  <si>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</si>
  <si>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</si>
  <si>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</si>
  <si>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</si>
  <si>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</si>
  <si>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</si>
  <si>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</si>
  <si>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</si>
  <si>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</si>
  <si>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</si>
  <si>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</si>
  <si>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</si>
  <si>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</si>
  <si>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</si>
  <si>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</si>
  <si>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</si>
  <si>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</si>
  <si>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</si>
  <si>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</si>
  <si>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</si>
  <si>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</si>
  <si>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</si>
  <si>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</si>
  <si>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</si>
  <si>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</si>
  <si>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</si>
  <si>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</si>
  <si>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</si>
  <si>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</si>
  <si>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</si>
  <si>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</si>
  <si>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</si>
  <si>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</si>
  <si>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</si>
  <si>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</si>
  <si>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</si>
  <si>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</si>
  <si>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</si>
  <si>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</si>
  <si>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</si>
  <si>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</si>
  <si>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</si>
  <si>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</si>
  <si>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</si>
  <si>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</si>
  <si>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</si>
  <si>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</si>
  <si>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</si>
  <si>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</si>
  <si>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</si>
  <si>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</si>
  <si>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</si>
  <si>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</si>
  <si>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</si>
  <si>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</si>
  <si>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</si>
  <si>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</si>
  <si>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</si>
  <si>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</si>
  <si>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</si>
  <si>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</si>
  <si>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</si>
  <si>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</si>
  <si>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</si>
  <si>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</si>
  <si>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</si>
  <si>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</si>
  <si>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</si>
  <si>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</si>
  <si>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</si>
  <si>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</si>
  <si>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</si>
  <si>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</si>
  <si>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</si>
  <si>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令和2年度から令和4年度にかけて、ストックマネジメント計画を策定した。計画に基づき、財政状況を見ながら改築・更新を実施していく。</t>
    <rPh sb="8" eb="10">
      <t>レイワ</t>
    </rPh>
    <rPh sb="11" eb="13">
      <t>ネンド</t>
    </rPh>
    <rPh sb="31" eb="33">
      <t>サクテイ</t>
    </rPh>
    <rPh sb="36" eb="38">
      <t>ケイカク</t>
    </rPh>
    <rPh sb="39" eb="40">
      <t>モト</t>
    </rPh>
    <rPh sb="52" eb="54">
      <t>カイチク</t>
    </rPh>
    <rPh sb="55" eb="57">
      <t>コウシン</t>
    </rPh>
    <rPh sb="58" eb="60">
      <t>ジッシ</t>
    </rPh>
    <phoneticPr fontId="4"/>
  </si>
  <si>
    <t>①収益的収支比率については、料金収入が昨年度より減少したが、不足する分を一般会計繰入金で補填しているため、100％以上を維持している。
④企業債残高対事業規模比率については、ここ数年は右肩下がりとなっているが、類似団体と比較すると、依然高い数値となっている。
⑤経費回収率については、汚水処理費が増加したことにより比率が下がったが、類似団体と比較して同程度の数値となっている。
⑥汚水処理原価については、汚水処理費が増加したことにより比率が上がり、類似団体と比較して高い数値となっている。
⑦施設利用率については、特定環境保全公共下水道事業と同じ処理場を使用しており、処理水量を公共分として計上しているため高い数値となっている。
⑧水洗化率については、水洗便所設置済人口、処理区域内人口ともに減少したが、比率としては昨年度より増加した。類似団体と比較しても高い数値となっている。</t>
    <rPh sb="30" eb="32">
      <t>フソク</t>
    </rPh>
    <rPh sb="34" eb="35">
      <t>ブン</t>
    </rPh>
    <rPh sb="44" eb="46">
      <t>ホテン</t>
    </rPh>
    <rPh sb="69" eb="71">
      <t>キギョウ</t>
    </rPh>
    <rPh sb="71" eb="72">
      <t>サイ</t>
    </rPh>
    <rPh sb="72" eb="74">
      <t>ザンダカ</t>
    </rPh>
    <rPh sb="74" eb="75">
      <t>タイ</t>
    </rPh>
    <rPh sb="75" eb="77">
      <t>ジギョウ</t>
    </rPh>
    <rPh sb="77" eb="79">
      <t>キボ</t>
    </rPh>
    <rPh sb="79" eb="81">
      <t>ヒリツ</t>
    </rPh>
    <rPh sb="131" eb="133">
      <t>ケイヒ</t>
    </rPh>
    <rPh sb="133" eb="135">
      <t>カイシュウ</t>
    </rPh>
    <rPh sb="135" eb="136">
      <t>リツ</t>
    </rPh>
    <rPh sb="160" eb="161">
      <t>ゲ</t>
    </rPh>
    <rPh sb="175" eb="178">
      <t>ドウテイド</t>
    </rPh>
    <rPh sb="190" eb="196">
      <t>オスイショリゲンカ</t>
    </rPh>
    <rPh sb="233" eb="234">
      <t>タカ</t>
    </rPh>
    <rPh sb="246" eb="248">
      <t>シセツ</t>
    </rPh>
    <rPh sb="248" eb="250">
      <t>リヨウ</t>
    </rPh>
    <rPh sb="250" eb="251">
      <t>リツ</t>
    </rPh>
    <rPh sb="271" eb="272">
      <t>オナ</t>
    </rPh>
    <rPh sb="273" eb="276">
      <t>ショリジョウ</t>
    </rPh>
    <rPh sb="277" eb="279">
      <t>シヨウ</t>
    </rPh>
    <rPh sb="303" eb="304">
      <t>タカ</t>
    </rPh>
    <rPh sb="316" eb="319">
      <t>スイセンカ</t>
    </rPh>
    <rPh sb="319" eb="320">
      <t>リツ</t>
    </rPh>
    <phoneticPr fontId="4"/>
  </si>
  <si>
    <t>　単年度でみると経費回収率が100％を下回ったが、収益的収支比率は100％を超えており、概ね健全な経営状況となっている。しかしながら、有収水量と使用料収入が近年減少傾向であるため、健全な経営を維持するための対策として、汚水処理にかかる経費の見直しや、使用料収入を確保するため水洗化人口の増加に向けた対策が必要である。</t>
    <rPh sb="1" eb="4">
      <t>タンネンド</t>
    </rPh>
    <rPh sb="19" eb="21">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</si>
</sst>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AB9-4B33-B1BD-875243E33FF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FAB9-4B33-B1BD-875243E33FF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39.33</c:v>
                </c:pt>
                <c:pt idx="1">
                  <c:v>38.6</c:v>
                </c:pt>
                <c:pt idx="2">
                  <c:v>38.729999999999997</c:v>
                </c:pt>
                <c:pt idx="3">
                  <c:v>57.78</c:v>
                </c:pt>
                <c:pt idx="4">
                  <c:v>57.83</c:v>
                </c:pt>
              </c:numCache>
            </c:numRef>
          </c:val>
          <c:extLst>
            <c:ext xmlns:c16="http://schemas.microsoft.com/office/drawing/2014/chart" uri="{C3380CC4-5D6E-409C-BE32-E72D297353CC}">
              <c16:uniqueId val="{00000000-1BCA-44A1-B934-965A10BD417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1BCA-44A1-B934-965A10BD417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82.72</c:v>
                </c:pt>
                <c:pt idx="1">
                  <c:v>84.7</c:v>
                </c:pt>
                <c:pt idx="2">
                  <c:v>85.32</c:v>
                </c:pt>
                <c:pt idx="3">
                  <c:v>87.27</c:v>
                </c:pt>
                <c:pt idx="4">
                  <c:v>87.33</c:v>
                </c:pt>
              </c:numCache>
            </c:numRef>
          </c:val>
          <c:extLst>
            <c:ext xmlns:c16="http://schemas.microsoft.com/office/drawing/2014/chart" uri="{C3380CC4-5D6E-409C-BE32-E72D297353CC}">
              <c16:uniqueId val="{00000000-3077-4D00-8181-605A9D7EA2E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3077-4D00-8181-605A9D7EA2E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96.64</c:v>
                </c:pt>
                <c:pt idx="1">
                  <c:v>100.93</c:v>
                </c:pt>
                <c:pt idx="2">
                  <c:v>107.39</c:v>
                </c:pt>
                <c:pt idx="3">
                  <c:v>105.5</c:v>
                </c:pt>
                <c:pt idx="4">
                  <c:v>101.8</c:v>
                </c:pt>
              </c:numCache>
            </c:numRef>
          </c:val>
          <c:extLst>
            <c:ext xmlns:c16="http://schemas.microsoft.com/office/drawing/2014/chart" uri="{C3380CC4-5D6E-409C-BE32-E72D297353CC}">
              <c16:uniqueId val="{00000000-F002-43F2-80E3-00C5540BE29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02-43F2-80E3-00C5540BE29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75-4CD6-86F7-D9D9922FD16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75-4CD6-86F7-D9D9922FD16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25-4CAB-B539-8C55EE858CA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25-4CAB-B539-8C55EE858CA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B2-45E0-B642-D8E9CF5004E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B2-45E0-B642-D8E9CF5004E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5E-4A9A-9241-A2E16FA842E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5E-4A9A-9241-A2E16FA842E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2354.3200000000002</c:v>
                </c:pt>
                <c:pt idx="1">
                  <c:v>2128.3000000000002</c:v>
                </c:pt>
                <c:pt idx="2">
                  <c:v>1873.41</c:v>
                </c:pt>
                <c:pt idx="3">
                  <c:v>1705.69</c:v>
                </c:pt>
                <c:pt idx="4">
                  <c:v>1510.48</c:v>
                </c:pt>
              </c:numCache>
            </c:numRef>
          </c:val>
          <c:extLst>
            <c:ext xmlns:c16="http://schemas.microsoft.com/office/drawing/2014/chart" uri="{C3380CC4-5D6E-409C-BE32-E72D297353CC}">
              <c16:uniqueId val="{00000000-059D-4179-A15E-71C76AE1353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059D-4179-A15E-71C76AE1353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136.21</c:v>
                </c:pt>
                <c:pt idx="3">
                  <c:v>100</c:v>
                </c:pt>
                <c:pt idx="4">
                  <c:v>76.48</c:v>
                </c:pt>
              </c:numCache>
            </c:numRef>
          </c:val>
          <c:extLst>
            <c:ext xmlns:c16="http://schemas.microsoft.com/office/drawing/2014/chart" uri="{C3380CC4-5D6E-409C-BE32-E72D297353CC}">
              <c16:uniqueId val="{00000000-075E-4EC1-B91F-F0EE9CBD7E2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075E-4EC1-B91F-F0EE9CBD7E2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191.54</c:v>
                </c:pt>
                <c:pt idx="1">
                  <c:v>192.34</c:v>
                </c:pt>
                <c:pt idx="2">
                  <c:v>146.35</c:v>
                </c:pt>
                <c:pt idx="3">
                  <c:v>198.9</c:v>
                </c:pt>
                <c:pt idx="4">
                  <c:v>259.33999999999997</c:v>
                </c:pt>
              </c:numCache>
            </c:numRef>
          </c:val>
          <c:extLst>
            <c:ext xmlns:c16="http://schemas.microsoft.com/office/drawing/2014/chart" uri="{C3380CC4-5D6E-409C-BE32-E72D297353CC}">
              <c16:uniqueId val="{00000000-80F3-4343-9DEC-F8658845A82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80F3-4343-9DEC-F8658845A82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S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遊佐町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54">
        <f>データ!S6</f>
        <v>12796</v>
      </c>
      <c r="AM8" s="54"/>
      <c r="AN8" s="54"/>
      <c r="AO8" s="54"/>
      <c r="AP8" s="54"/>
      <c r="AQ8" s="54"/>
      <c r="AR8" s="54"/>
      <c r="AS8" s="54"/>
      <c r="AT8" s="53">
        <f>データ!T6</f>
        <v>208.39</v>
      </c>
      <c r="AU8" s="53"/>
      <c r="AV8" s="53"/>
      <c r="AW8" s="53"/>
      <c r="AX8" s="53"/>
      <c r="AY8" s="53"/>
      <c r="AZ8" s="53"/>
      <c r="BA8" s="53"/>
      <c r="BB8" s="53">
        <f>データ!U6</f>
        <v>61.4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44.68</v>
      </c>
      <c r="Q10" s="53"/>
      <c r="R10" s="53"/>
      <c r="S10" s="53"/>
      <c r="T10" s="53"/>
      <c r="U10" s="53"/>
      <c r="V10" s="53"/>
      <c r="W10" s="53">
        <f>データ!Q6</f>
        <v>92.49</v>
      </c>
      <c r="X10" s="53"/>
      <c r="Y10" s="53"/>
      <c r="Z10" s="53"/>
      <c r="AA10" s="53"/>
      <c r="AB10" s="53"/>
      <c r="AC10" s="53"/>
      <c r="AD10" s="54">
        <f>データ!R6</f>
        <v>3740</v>
      </c>
      <c r="AE10" s="54"/>
      <c r="AF10" s="54"/>
      <c r="AG10" s="54"/>
      <c r="AH10" s="54"/>
      <c r="AI10" s="54"/>
      <c r="AJ10" s="54"/>
      <c r="AK10" s="2"/>
      <c r="AL10" s="54">
        <f>データ!V6</f>
        <v>5683</v>
      </c>
      <c r="AM10" s="54"/>
      <c r="AN10" s="54"/>
      <c r="AO10" s="54"/>
      <c r="AP10" s="54"/>
      <c r="AQ10" s="54"/>
      <c r="AR10" s="54"/>
      <c r="AS10" s="54"/>
      <c r="AT10" s="53">
        <f>データ!W6</f>
        <v>3.44</v>
      </c>
      <c r="AU10" s="53"/>
      <c r="AV10" s="53"/>
      <c r="AW10" s="53"/>
      <c r="AX10" s="53"/>
      <c r="AY10" s="53"/>
      <c r="AZ10" s="53"/>
      <c r="BA10" s="53"/>
      <c r="BB10" s="53">
        <f>データ!X6</f>
        <v>1652.03</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116</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85"/>
      <c r="BN47" s="85"/>
      <c r="BO47" s="85"/>
      <c r="BP47" s="85"/>
      <c r="BQ47" s="85"/>
      <c r="BR47" s="85"/>
      <c r="BS47" s="85"/>
      <c r="BT47" s="85"/>
      <c r="BU47" s="85"/>
      <c r="BV47" s="85"/>
      <c r="BW47" s="85"/>
      <c r="BX47" s="85"/>
      <c r="BY47" s="85"/>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5"/>
      <c r="BN48" s="85"/>
      <c r="BO48" s="85"/>
      <c r="BP48" s="85"/>
      <c r="BQ48" s="85"/>
      <c r="BR48" s="85"/>
      <c r="BS48" s="85"/>
      <c r="BT48" s="85"/>
      <c r="BU48" s="85"/>
      <c r="BV48" s="85"/>
      <c r="BW48" s="85"/>
      <c r="BX48" s="85"/>
      <c r="BY48" s="85"/>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5"/>
      <c r="BN49" s="85"/>
      <c r="BO49" s="85"/>
      <c r="BP49" s="85"/>
      <c r="BQ49" s="85"/>
      <c r="BR49" s="85"/>
      <c r="BS49" s="85"/>
      <c r="BT49" s="85"/>
      <c r="BU49" s="85"/>
      <c r="BV49" s="85"/>
      <c r="BW49" s="85"/>
      <c r="BX49" s="85"/>
      <c r="BY49" s="85"/>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5"/>
      <c r="BN50" s="85"/>
      <c r="BO50" s="85"/>
      <c r="BP50" s="85"/>
      <c r="BQ50" s="85"/>
      <c r="BR50" s="85"/>
      <c r="BS50" s="85"/>
      <c r="BT50" s="85"/>
      <c r="BU50" s="85"/>
      <c r="BV50" s="85"/>
      <c r="BW50" s="85"/>
      <c r="BX50" s="85"/>
      <c r="BY50" s="85"/>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5"/>
      <c r="BN51" s="85"/>
      <c r="BO51" s="85"/>
      <c r="BP51" s="85"/>
      <c r="BQ51" s="85"/>
      <c r="BR51" s="85"/>
      <c r="BS51" s="85"/>
      <c r="BT51" s="85"/>
      <c r="BU51" s="85"/>
      <c r="BV51" s="85"/>
      <c r="BW51" s="85"/>
      <c r="BX51" s="85"/>
      <c r="BY51" s="85"/>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5"/>
      <c r="BN52" s="85"/>
      <c r="BO52" s="85"/>
      <c r="BP52" s="85"/>
      <c r="BQ52" s="85"/>
      <c r="BR52" s="85"/>
      <c r="BS52" s="85"/>
      <c r="BT52" s="85"/>
      <c r="BU52" s="85"/>
      <c r="BV52" s="85"/>
      <c r="BW52" s="85"/>
      <c r="BX52" s="85"/>
      <c r="BY52" s="85"/>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5"/>
      <c r="BN53" s="85"/>
      <c r="BO53" s="85"/>
      <c r="BP53" s="85"/>
      <c r="BQ53" s="85"/>
      <c r="BR53" s="85"/>
      <c r="BS53" s="85"/>
      <c r="BT53" s="85"/>
      <c r="BU53" s="85"/>
      <c r="BV53" s="85"/>
      <c r="BW53" s="85"/>
      <c r="BX53" s="85"/>
      <c r="BY53" s="85"/>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5"/>
      <c r="BN54" s="85"/>
      <c r="BO54" s="85"/>
      <c r="BP54" s="85"/>
      <c r="BQ54" s="85"/>
      <c r="BR54" s="85"/>
      <c r="BS54" s="85"/>
      <c r="BT54" s="85"/>
      <c r="BU54" s="85"/>
      <c r="BV54" s="85"/>
      <c r="BW54" s="85"/>
      <c r="BX54" s="85"/>
      <c r="BY54" s="85"/>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5"/>
      <c r="BN55" s="85"/>
      <c r="BO55" s="85"/>
      <c r="BP55" s="85"/>
      <c r="BQ55" s="85"/>
      <c r="BR55" s="85"/>
      <c r="BS55" s="85"/>
      <c r="BT55" s="85"/>
      <c r="BU55" s="85"/>
      <c r="BV55" s="85"/>
      <c r="BW55" s="85"/>
      <c r="BX55" s="85"/>
      <c r="BY55" s="85"/>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5"/>
      <c r="BN56" s="85"/>
      <c r="BO56" s="85"/>
      <c r="BP56" s="85"/>
      <c r="BQ56" s="85"/>
      <c r="BR56" s="85"/>
      <c r="BS56" s="85"/>
      <c r="BT56" s="85"/>
      <c r="BU56" s="85"/>
      <c r="BV56" s="85"/>
      <c r="BW56" s="85"/>
      <c r="BX56" s="85"/>
      <c r="BY56" s="85"/>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5"/>
      <c r="BN57" s="85"/>
      <c r="BO57" s="85"/>
      <c r="BP57" s="85"/>
      <c r="BQ57" s="85"/>
      <c r="BR57" s="85"/>
      <c r="BS57" s="85"/>
      <c r="BT57" s="85"/>
      <c r="BU57" s="85"/>
      <c r="BV57" s="85"/>
      <c r="BW57" s="85"/>
      <c r="BX57" s="85"/>
      <c r="BY57" s="85"/>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5"/>
      <c r="BN58" s="85"/>
      <c r="BO58" s="85"/>
      <c r="BP58" s="85"/>
      <c r="BQ58" s="85"/>
      <c r="BR58" s="85"/>
      <c r="BS58" s="85"/>
      <c r="BT58" s="85"/>
      <c r="BU58" s="85"/>
      <c r="BV58" s="85"/>
      <c r="BW58" s="85"/>
      <c r="BX58" s="85"/>
      <c r="BY58" s="85"/>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5"/>
      <c r="BN59" s="85"/>
      <c r="BO59" s="85"/>
      <c r="BP59" s="85"/>
      <c r="BQ59" s="85"/>
      <c r="BR59" s="85"/>
      <c r="BS59" s="85"/>
      <c r="BT59" s="85"/>
      <c r="BU59" s="85"/>
      <c r="BV59" s="85"/>
      <c r="BW59" s="85"/>
      <c r="BX59" s="85"/>
      <c r="BY59" s="85"/>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85"/>
      <c r="BN60" s="85"/>
      <c r="BO60" s="85"/>
      <c r="BP60" s="85"/>
      <c r="BQ60" s="85"/>
      <c r="BR60" s="85"/>
      <c r="BS60" s="85"/>
      <c r="BT60" s="85"/>
      <c r="BU60" s="85"/>
      <c r="BV60" s="85"/>
      <c r="BW60" s="85"/>
      <c r="BX60" s="85"/>
      <c r="BY60" s="85"/>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85"/>
      <c r="BN61" s="85"/>
      <c r="BO61" s="85"/>
      <c r="BP61" s="85"/>
      <c r="BQ61" s="85"/>
      <c r="BR61" s="85"/>
      <c r="BS61" s="85"/>
      <c r="BT61" s="85"/>
      <c r="BU61" s="85"/>
      <c r="BV61" s="85"/>
      <c r="BW61" s="85"/>
      <c r="BX61" s="85"/>
      <c r="BY61" s="85"/>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5"/>
      <c r="BN62" s="85"/>
      <c r="BO62" s="85"/>
      <c r="BP62" s="85"/>
      <c r="BQ62" s="85"/>
      <c r="BR62" s="85"/>
      <c r="BS62" s="85"/>
      <c r="BT62" s="85"/>
      <c r="BU62" s="85"/>
      <c r="BV62" s="85"/>
      <c r="BW62" s="85"/>
      <c r="BX62" s="85"/>
      <c r="BY62" s="85"/>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85"/>
      <c r="BN66" s="85"/>
      <c r="BO66" s="85"/>
      <c r="BP66" s="85"/>
      <c r="BQ66" s="85"/>
      <c r="BR66" s="85"/>
      <c r="BS66" s="85"/>
      <c r="BT66" s="85"/>
      <c r="BU66" s="85"/>
      <c r="BV66" s="85"/>
      <c r="BW66" s="85"/>
      <c r="BX66" s="85"/>
      <c r="BY66" s="85"/>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85"/>
      <c r="BN67" s="85"/>
      <c r="BO67" s="85"/>
      <c r="BP67" s="85"/>
      <c r="BQ67" s="85"/>
      <c r="BR67" s="85"/>
      <c r="BS67" s="85"/>
      <c r="BT67" s="85"/>
      <c r="BU67" s="85"/>
      <c r="BV67" s="85"/>
      <c r="BW67" s="85"/>
      <c r="BX67" s="85"/>
      <c r="BY67" s="85"/>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85"/>
      <c r="BN68" s="85"/>
      <c r="BO68" s="85"/>
      <c r="BP68" s="85"/>
      <c r="BQ68" s="85"/>
      <c r="BR68" s="85"/>
      <c r="BS68" s="85"/>
      <c r="BT68" s="85"/>
      <c r="BU68" s="85"/>
      <c r="BV68" s="85"/>
      <c r="BW68" s="85"/>
      <c r="BX68" s="85"/>
      <c r="BY68" s="85"/>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85"/>
      <c r="BN69" s="85"/>
      <c r="BO69" s="85"/>
      <c r="BP69" s="85"/>
      <c r="BQ69" s="85"/>
      <c r="BR69" s="85"/>
      <c r="BS69" s="85"/>
      <c r="BT69" s="85"/>
      <c r="BU69" s="85"/>
      <c r="BV69" s="85"/>
      <c r="BW69" s="85"/>
      <c r="BX69" s="85"/>
      <c r="BY69" s="85"/>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85"/>
      <c r="BN70" s="85"/>
      <c r="BO70" s="85"/>
      <c r="BP70" s="85"/>
      <c r="BQ70" s="85"/>
      <c r="BR70" s="85"/>
      <c r="BS70" s="85"/>
      <c r="BT70" s="85"/>
      <c r="BU70" s="85"/>
      <c r="BV70" s="85"/>
      <c r="BW70" s="85"/>
      <c r="BX70" s="85"/>
      <c r="BY70" s="85"/>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85"/>
      <c r="BN71" s="85"/>
      <c r="BO71" s="85"/>
      <c r="BP71" s="85"/>
      <c r="BQ71" s="85"/>
      <c r="BR71" s="85"/>
      <c r="BS71" s="85"/>
      <c r="BT71" s="85"/>
      <c r="BU71" s="85"/>
      <c r="BV71" s="85"/>
      <c r="BW71" s="85"/>
      <c r="BX71" s="85"/>
      <c r="BY71" s="85"/>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85"/>
      <c r="BN72" s="85"/>
      <c r="BO72" s="85"/>
      <c r="BP72" s="85"/>
      <c r="BQ72" s="85"/>
      <c r="BR72" s="85"/>
      <c r="BS72" s="85"/>
      <c r="BT72" s="85"/>
      <c r="BU72" s="85"/>
      <c r="BV72" s="85"/>
      <c r="BW72" s="85"/>
      <c r="BX72" s="85"/>
      <c r="BY72" s="85"/>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85"/>
      <c r="BN73" s="85"/>
      <c r="BO73" s="85"/>
      <c r="BP73" s="85"/>
      <c r="BQ73" s="85"/>
      <c r="BR73" s="85"/>
      <c r="BS73" s="85"/>
      <c r="BT73" s="85"/>
      <c r="BU73" s="85"/>
      <c r="BV73" s="85"/>
      <c r="BW73" s="85"/>
      <c r="BX73" s="85"/>
      <c r="BY73" s="85"/>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85"/>
      <c r="BN74" s="85"/>
      <c r="BO74" s="85"/>
      <c r="BP74" s="85"/>
      <c r="BQ74" s="85"/>
      <c r="BR74" s="85"/>
      <c r="BS74" s="85"/>
      <c r="BT74" s="85"/>
      <c r="BU74" s="85"/>
      <c r="BV74" s="85"/>
      <c r="BW74" s="85"/>
      <c r="BX74" s="85"/>
      <c r="BY74" s="85"/>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85"/>
      <c r="BN75" s="85"/>
      <c r="BO75" s="85"/>
      <c r="BP75" s="85"/>
      <c r="BQ75" s="85"/>
      <c r="BR75" s="85"/>
      <c r="BS75" s="85"/>
      <c r="BT75" s="85"/>
      <c r="BU75" s="85"/>
      <c r="BV75" s="85"/>
      <c r="BW75" s="85"/>
      <c r="BX75" s="85"/>
      <c r="BY75" s="85"/>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85"/>
      <c r="BN76" s="85"/>
      <c r="BO76" s="85"/>
      <c r="BP76" s="85"/>
      <c r="BQ76" s="85"/>
      <c r="BR76" s="85"/>
      <c r="BS76" s="85"/>
      <c r="BT76" s="85"/>
      <c r="BU76" s="85"/>
      <c r="BV76" s="85"/>
      <c r="BW76" s="85"/>
      <c r="BX76" s="85"/>
      <c r="BY76" s="85"/>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85"/>
      <c r="BN77" s="85"/>
      <c r="BO77" s="85"/>
      <c r="BP77" s="85"/>
      <c r="BQ77" s="85"/>
      <c r="BR77" s="85"/>
      <c r="BS77" s="85"/>
      <c r="BT77" s="85"/>
      <c r="BU77" s="85"/>
      <c r="BV77" s="85"/>
      <c r="BW77" s="85"/>
      <c r="BX77" s="85"/>
      <c r="BY77" s="85"/>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85"/>
      <c r="BN78" s="85"/>
      <c r="BO78" s="85"/>
      <c r="BP78" s="85"/>
      <c r="BQ78" s="85"/>
      <c r="BR78" s="85"/>
      <c r="BS78" s="85"/>
      <c r="BT78" s="85"/>
      <c r="BU78" s="85"/>
      <c r="BV78" s="85"/>
      <c r="BW78" s="85"/>
      <c r="BX78" s="85"/>
      <c r="BY78" s="85"/>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85"/>
      <c r="BN79" s="85"/>
      <c r="BO79" s="85"/>
      <c r="BP79" s="85"/>
      <c r="BQ79" s="85"/>
      <c r="BR79" s="85"/>
      <c r="BS79" s="85"/>
      <c r="BT79" s="85"/>
      <c r="BU79" s="85"/>
      <c r="BV79" s="85"/>
      <c r="BW79" s="85"/>
      <c r="BX79" s="85"/>
      <c r="BY79" s="85"/>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85"/>
      <c r="BN80" s="85"/>
      <c r="BO80" s="85"/>
      <c r="BP80" s="85"/>
      <c r="BQ80" s="85"/>
      <c r="BR80" s="85"/>
      <c r="BS80" s="85"/>
      <c r="BT80" s="85"/>
      <c r="BU80" s="85"/>
      <c r="BV80" s="85"/>
      <c r="BW80" s="85"/>
      <c r="BX80" s="85"/>
      <c r="BY80" s="85"/>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85"/>
      <c r="BN81" s="85"/>
      <c r="BO81" s="85"/>
      <c r="BP81" s="85"/>
      <c r="BQ81" s="85"/>
      <c r="BR81" s="85"/>
      <c r="BS81" s="85"/>
      <c r="BT81" s="85"/>
      <c r="BU81" s="85"/>
      <c r="BV81" s="85"/>
      <c r="BW81" s="85"/>
      <c r="BX81" s="85"/>
      <c r="BY81" s="85"/>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44</v>
      </c>
      <c r="N86" s="12" t="s">
        <v>43</v>
      </c>
      <c r="O86" s="12" t="str">
        <f>データ!EO6</f>
        <v>【0.23】</v>
      </c>
    </row>
  </sheetData>
  <sheetProtection algorithmName="SHA-512" hashValue="3vOA8Fx3eoqeALGUPSbjL9JeSbJ2RzcEYkDMfFbNtr6223+4J1tjkO35T6nXtbNYvrk5kA9am/WiZda7NeQkag==" saltValue="xn37XedCQsHuET/hquv12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64611</v>
      </c>
      <c r="D6" s="19">
        <f t="shared" si="3"/>
        <v>47</v>
      </c>
      <c r="E6" s="19">
        <f t="shared" si="3"/>
        <v>17</v>
      </c>
      <c r="F6" s="19">
        <f t="shared" si="3"/>
        <v>1</v>
      </c>
      <c r="G6" s="19">
        <f t="shared" si="3"/>
        <v>0</v>
      </c>
      <c r="H6" s="19" t="str">
        <f t="shared" si="3"/>
        <v>山形県　遊佐町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44.68</v>
      </c>
      <c r="Q6" s="20">
        <f t="shared" si="3"/>
        <v>92.49</v>
      </c>
      <c r="R6" s="20">
        <f t="shared" si="3"/>
        <v>3740</v>
      </c>
      <c r="S6" s="20">
        <f t="shared" si="3"/>
        <v>12796</v>
      </c>
      <c r="T6" s="20">
        <f t="shared" si="3"/>
        <v>208.39</v>
      </c>
      <c r="U6" s="20">
        <f t="shared" si="3"/>
        <v>61.4</v>
      </c>
      <c r="V6" s="20">
        <f t="shared" si="3"/>
        <v>5683</v>
      </c>
      <c r="W6" s="20">
        <f t="shared" si="3"/>
        <v>3.44</v>
      </c>
      <c r="X6" s="20">
        <f t="shared" si="3"/>
        <v>1652.03</v>
      </c>
      <c r="Y6" s="21">
        <f>IF(Y7="",NA(),Y7)</f>
        <v>96.64</v>
      </c>
      <c r="Z6" s="21">
        <f t="shared" ref="Z6:AH6" si="4">IF(Z7="",NA(),Z7)</f>
        <v>100.93</v>
      </c>
      <c r="AA6" s="21">
        <f t="shared" si="4"/>
        <v>107.39</v>
      </c>
      <c r="AB6" s="21">
        <f t="shared" si="4"/>
        <v>105.5</v>
      </c>
      <c r="AC6" s="21">
        <f t="shared" si="4"/>
        <v>101.8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2354.3200000000002</v>
      </c>
      <c r="BG6" s="21">
        <f t="shared" ref="BG6:BO6" si="7">IF(BG7="",NA(),BG7)</f>
        <v>2128.3000000000002</v>
      </c>
      <c r="BH6" s="21">
        <f t="shared" si="7"/>
        <v>1873.41</v>
      </c>
      <c r="BI6" s="21">
        <f t="shared" si="7"/>
        <v>1705.69</v>
      </c>
      <c r="BJ6" s="21">
        <f t="shared" si="7"/>
        <v>1510.48</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100</v>
      </c>
      <c r="BR6" s="21">
        <f t="shared" ref="BR6:BZ6" si="8">IF(BR7="",NA(),BR7)</f>
        <v>100</v>
      </c>
      <c r="BS6" s="21">
        <f t="shared" si="8"/>
        <v>136.21</v>
      </c>
      <c r="BT6" s="21">
        <f t="shared" si="8"/>
        <v>100</v>
      </c>
      <c r="BU6" s="21">
        <f t="shared" si="8"/>
        <v>76.48</v>
      </c>
      <c r="BV6" s="21">
        <f t="shared" si="8"/>
        <v>78.92</v>
      </c>
      <c r="BW6" s="21">
        <f t="shared" si="8"/>
        <v>74.17</v>
      </c>
      <c r="BX6" s="21">
        <f t="shared" si="8"/>
        <v>79.77</v>
      </c>
      <c r="BY6" s="21">
        <f t="shared" si="8"/>
        <v>79.63</v>
      </c>
      <c r="BZ6" s="21">
        <f t="shared" si="8"/>
        <v>76.78</v>
      </c>
      <c r="CA6" s="20" t="str">
        <f>IF(CA7="","",IF(CA7="-","【-】","【"&amp;SUBSTITUTE(TEXT(CA7,"#,##0.00"),"-","△")&amp;"】"))</f>
        <v>【97.61】</v>
      </c>
      <c r="CB6" s="21">
        <f>IF(CB7="",NA(),CB7)</f>
        <v>191.54</v>
      </c>
      <c r="CC6" s="21">
        <f t="shared" ref="CC6:CK6" si="9">IF(CC7="",NA(),CC7)</f>
        <v>192.34</v>
      </c>
      <c r="CD6" s="21">
        <f t="shared" si="9"/>
        <v>146.35</v>
      </c>
      <c r="CE6" s="21">
        <f t="shared" si="9"/>
        <v>198.9</v>
      </c>
      <c r="CF6" s="21">
        <f t="shared" si="9"/>
        <v>259.33999999999997</v>
      </c>
      <c r="CG6" s="21">
        <f t="shared" si="9"/>
        <v>220.31</v>
      </c>
      <c r="CH6" s="21">
        <f t="shared" si="9"/>
        <v>230.95</v>
      </c>
      <c r="CI6" s="21">
        <f t="shared" si="9"/>
        <v>214.56</v>
      </c>
      <c r="CJ6" s="21">
        <f t="shared" si="9"/>
        <v>213.66</v>
      </c>
      <c r="CK6" s="21">
        <f t="shared" si="9"/>
        <v>224.31</v>
      </c>
      <c r="CL6" s="20" t="str">
        <f>IF(CL7="","",IF(CL7="-","【-】","【"&amp;SUBSTITUTE(TEXT(CL7,"#,##0.00"),"-","△")&amp;"】"))</f>
        <v>【138.29】</v>
      </c>
      <c r="CM6" s="21">
        <f>IF(CM7="",NA(),CM7)</f>
        <v>39.33</v>
      </c>
      <c r="CN6" s="21">
        <f t="shared" ref="CN6:CV6" si="10">IF(CN7="",NA(),CN7)</f>
        <v>38.6</v>
      </c>
      <c r="CO6" s="21">
        <f t="shared" si="10"/>
        <v>38.729999999999997</v>
      </c>
      <c r="CP6" s="21">
        <f t="shared" si="10"/>
        <v>57.78</v>
      </c>
      <c r="CQ6" s="21">
        <f t="shared" si="10"/>
        <v>57.83</v>
      </c>
      <c r="CR6" s="21">
        <f t="shared" si="10"/>
        <v>49.68</v>
      </c>
      <c r="CS6" s="21">
        <f t="shared" si="10"/>
        <v>49.27</v>
      </c>
      <c r="CT6" s="21">
        <f t="shared" si="10"/>
        <v>49.47</v>
      </c>
      <c r="CU6" s="21">
        <f t="shared" si="10"/>
        <v>48.19</v>
      </c>
      <c r="CV6" s="21">
        <f t="shared" si="10"/>
        <v>47.32</v>
      </c>
      <c r="CW6" s="20" t="str">
        <f>IF(CW7="","",IF(CW7="-","【-】","【"&amp;SUBSTITUTE(TEXT(CW7,"#,##0.00"),"-","△")&amp;"】"))</f>
        <v>【59.10】</v>
      </c>
      <c r="CX6" s="21">
        <f>IF(CX7="",NA(),CX7)</f>
        <v>82.72</v>
      </c>
      <c r="CY6" s="21">
        <f t="shared" ref="CY6:DG6" si="11">IF(CY7="",NA(),CY7)</f>
        <v>84.7</v>
      </c>
      <c r="CZ6" s="21">
        <f t="shared" si="11"/>
        <v>85.32</v>
      </c>
      <c r="DA6" s="21">
        <f t="shared" si="11"/>
        <v>87.27</v>
      </c>
      <c r="DB6" s="21">
        <f t="shared" si="11"/>
        <v>87.33</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64611</v>
      </c>
      <c r="D7" s="23">
        <v>47</v>
      </c>
      <c r="E7" s="23">
        <v>17</v>
      </c>
      <c r="F7" s="23">
        <v>1</v>
      </c>
      <c r="G7" s="23">
        <v>0</v>
      </c>
      <c r="H7" s="23" t="s">
        <v>97</v>
      </c>
      <c r="I7" s="23" t="s">
        <v>98</v>
      </c>
      <c r="J7" s="23" t="s">
        <v>99</v>
      </c>
      <c r="K7" s="23" t="s">
        <v>100</v>
      </c>
      <c r="L7" s="23" t="s">
        <v>101</v>
      </c>
      <c r="M7" s="23" t="s">
        <v>102</v>
      </c>
      <c r="N7" s="24" t="s">
        <v>103</v>
      </c>
      <c r="O7" s="24" t="s">
        <v>104</v>
      </c>
      <c r="P7" s="24">
        <v>44.68</v>
      </c>
      <c r="Q7" s="24">
        <v>92.49</v>
      </c>
      <c r="R7" s="24">
        <v>3740</v>
      </c>
      <c r="S7" s="24">
        <v>12796</v>
      </c>
      <c r="T7" s="24">
        <v>208.39</v>
      </c>
      <c r="U7" s="24">
        <v>61.4</v>
      </c>
      <c r="V7" s="24">
        <v>5683</v>
      </c>
      <c r="W7" s="24">
        <v>3.44</v>
      </c>
      <c r="X7" s="24">
        <v>1652.03</v>
      </c>
      <c r="Y7" s="24">
        <v>96.64</v>
      </c>
      <c r="Z7" s="24">
        <v>100.93</v>
      </c>
      <c r="AA7" s="24">
        <v>107.39</v>
      </c>
      <c r="AB7" s="24">
        <v>105.5</v>
      </c>
      <c r="AC7" s="24">
        <v>101.8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2354.3200000000002</v>
      </c>
      <c r="BG7" s="24">
        <v>2128.3000000000002</v>
      </c>
      <c r="BH7" s="24">
        <v>1873.41</v>
      </c>
      <c r="BI7" s="24">
        <v>1705.69</v>
      </c>
      <c r="BJ7" s="24">
        <v>1510.48</v>
      </c>
      <c r="BK7" s="24">
        <v>1048.23</v>
      </c>
      <c r="BL7" s="24">
        <v>1130.42</v>
      </c>
      <c r="BM7" s="24">
        <v>1245.0999999999999</v>
      </c>
      <c r="BN7" s="24">
        <v>1108.8</v>
      </c>
      <c r="BO7" s="24">
        <v>1194.56</v>
      </c>
      <c r="BP7" s="24">
        <v>652.82000000000005</v>
      </c>
      <c r="BQ7" s="24">
        <v>100</v>
      </c>
      <c r="BR7" s="24">
        <v>100</v>
      </c>
      <c r="BS7" s="24">
        <v>136.21</v>
      </c>
      <c r="BT7" s="24">
        <v>100</v>
      </c>
      <c r="BU7" s="24">
        <v>76.48</v>
      </c>
      <c r="BV7" s="24">
        <v>78.92</v>
      </c>
      <c r="BW7" s="24">
        <v>74.17</v>
      </c>
      <c r="BX7" s="24">
        <v>79.77</v>
      </c>
      <c r="BY7" s="24">
        <v>79.63</v>
      </c>
      <c r="BZ7" s="24">
        <v>76.78</v>
      </c>
      <c r="CA7" s="24">
        <v>97.61</v>
      </c>
      <c r="CB7" s="24">
        <v>191.54</v>
      </c>
      <c r="CC7" s="24">
        <v>192.34</v>
      </c>
      <c r="CD7" s="24">
        <v>146.35</v>
      </c>
      <c r="CE7" s="24">
        <v>198.9</v>
      </c>
      <c r="CF7" s="24">
        <v>259.33999999999997</v>
      </c>
      <c r="CG7" s="24">
        <v>220.31</v>
      </c>
      <c r="CH7" s="24">
        <v>230.95</v>
      </c>
      <c r="CI7" s="24">
        <v>214.56</v>
      </c>
      <c r="CJ7" s="24">
        <v>213.66</v>
      </c>
      <c r="CK7" s="24">
        <v>224.31</v>
      </c>
      <c r="CL7" s="24">
        <v>138.29</v>
      </c>
      <c r="CM7" s="24">
        <v>39.33</v>
      </c>
      <c r="CN7" s="24">
        <v>38.6</v>
      </c>
      <c r="CO7" s="24">
        <v>38.729999999999997</v>
      </c>
      <c r="CP7" s="24">
        <v>57.78</v>
      </c>
      <c r="CQ7" s="24">
        <v>57.83</v>
      </c>
      <c r="CR7" s="24">
        <v>49.68</v>
      </c>
      <c r="CS7" s="24">
        <v>49.27</v>
      </c>
      <c r="CT7" s="24">
        <v>49.47</v>
      </c>
      <c r="CU7" s="24">
        <v>48.19</v>
      </c>
      <c r="CV7" s="24">
        <v>47.32</v>
      </c>
      <c r="CW7" s="24">
        <v>59.1</v>
      </c>
      <c r="CX7" s="24">
        <v>82.72</v>
      </c>
      <c r="CY7" s="24">
        <v>84.7</v>
      </c>
      <c r="CZ7" s="24">
        <v>85.32</v>
      </c>
      <c r="DA7" s="24">
        <v>87.27</v>
      </c>
      <c r="DB7" s="24">
        <v>87.33</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2023-12-12T02:46:29Z</dcterms:created>
  <dcterms:modified xsi:type="dcterms:W3CDTF">2024-01-17T04:09:54Z</dcterms:modified>
  <cp:category/>
</cp:coreProperties>
</file>