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f\02_港湾振興室\R2港湾振興\300港湾統計（R2）\308酒田港統計年報（冊子）\03_資料・原稿\"/>
    </mc:Choice>
  </mc:AlternateContent>
  <bookViews>
    <workbookView xWindow="-15" yWindow="-15" windowWidth="10320" windowHeight="8085" tabRatio="967"/>
  </bookViews>
  <sheets>
    <sheet name="P27輸移出入貨物年次別表①" sheetId="83" r:id="rId1"/>
    <sheet name="P28輸移出入貨物年次別表②" sheetId="84" r:id="rId2"/>
    <sheet name="P29輸移出入貨物月別表" sheetId="32" r:id="rId3"/>
    <sheet name="P30~31輸移出貨物品種別表" sheetId="85" r:id="rId4"/>
    <sheet name="P32~33輸移入貨物品種別表" sheetId="33" r:id="rId5"/>
    <sheet name="P34~43品種別外国貿易表" sheetId="34" r:id="rId6"/>
    <sheet name="P44~46品種別内国貿易表" sheetId="58" r:id="rId7"/>
    <sheet name="P47~55国別外国貿易表" sheetId="36" r:id="rId8"/>
    <sheet name="P56~58都道府県別内国貿易表" sheetId="37" r:id="rId9"/>
    <sheet name="P59木材輸入状況" sheetId="38" r:id="rId10"/>
  </sheets>
  <definedNames>
    <definedName name="_xlnm._FilterDatabase" localSheetId="3" hidden="1">'P30~31輸移出貨物品種別表'!$A$5:$M$51</definedName>
    <definedName name="_xlnm._FilterDatabase" localSheetId="4" hidden="1">'P32~33輸移入貨物品種別表'!$A$1:$M$49</definedName>
    <definedName name="_xlnm._FilterDatabase" localSheetId="5" hidden="1">'P34~43品種別外国貿易表'!$A$1:$G$392</definedName>
    <definedName name="_xlnm._FilterDatabase" localSheetId="6" hidden="1">'P44~46品種別内国貿易表'!$A$1:$G$117</definedName>
    <definedName name="_xlnm._FilterDatabase" localSheetId="7" hidden="1">'P47~55国別外国貿易表'!$A$1:$G$419</definedName>
    <definedName name="_xlnm._FilterDatabase" localSheetId="8" hidden="1">'P56~58都道府県別内国貿易表'!$A$1:$G$134</definedName>
    <definedName name="_xlnm.Print_Area" localSheetId="0">P27輸移出入貨物年次別表①!$A$1:$E$53</definedName>
    <definedName name="_xlnm.Print_Area" localSheetId="1">P28輸移出入貨物年次別表②!$A$1:$I$68</definedName>
    <definedName name="_xlnm.Print_Area" localSheetId="2">P29輸移出入貨物月別表!$A$1:$K$21</definedName>
    <definedName name="_xlnm.Print_Area" localSheetId="3">'P30~31輸移出貨物品種別表'!$A$1:$M$51</definedName>
    <definedName name="_xlnm.Print_Area" localSheetId="4">'P32~33輸移入貨物品種別表'!$A$1:$M$51</definedName>
    <definedName name="_xlnm.Print_Area" localSheetId="5">'P34~43品種別外国貿易表'!$A$1:$G$392</definedName>
    <definedName name="_xlnm.Print_Area" localSheetId="6">'P44~46品種別内国貿易表'!$A$1:$G$117</definedName>
    <definedName name="_xlnm.Print_Area" localSheetId="7">'P47~55国別外国貿易表'!$A$1:$G$419</definedName>
    <definedName name="_xlnm.Print_Area" localSheetId="8">'P56~58都道府県別内国貿易表'!$A$1:$G$134</definedName>
    <definedName name="_xlnm.Print_Area" localSheetId="9">P59木材輸入状況!$A$1:$G$43</definedName>
    <definedName name="_xlnm.Print_Titles" localSheetId="5">'P34~43品種別外国貿易表'!$4:$5</definedName>
    <definedName name="_xlnm.Print_Titles" localSheetId="6">'P44~46品種別内国貿易表'!$4:$5</definedName>
    <definedName name="_xlnm.Print_Titles" localSheetId="7">'P47~55国別外国貿易表'!$4:$5</definedName>
    <definedName name="_xlnm.Print_Titles" localSheetId="8">'P56~58都道府県別内国貿易表'!$4:$5</definedName>
  </definedNames>
  <calcPr calcId="152511"/>
</workbook>
</file>

<file path=xl/calcChain.xml><?xml version="1.0" encoding="utf-8"?>
<calcChain xmlns="http://schemas.openxmlformats.org/spreadsheetml/2006/main">
  <c r="E51" i="85" l="1"/>
  <c r="F51" i="85" s="1"/>
  <c r="D51" i="85"/>
  <c r="F50" i="85"/>
  <c r="M49" i="85"/>
  <c r="F49" i="85"/>
  <c r="L48" i="85"/>
  <c r="K48" i="85"/>
  <c r="M48" i="85" s="1"/>
  <c r="F48" i="85"/>
  <c r="M47" i="85"/>
  <c r="F47" i="85"/>
  <c r="M46" i="85"/>
  <c r="F46" i="85"/>
  <c r="M45" i="85"/>
  <c r="F45" i="85"/>
  <c r="M44" i="85"/>
  <c r="F44" i="85"/>
  <c r="M43" i="85"/>
  <c r="F43" i="85"/>
  <c r="M42" i="85"/>
  <c r="F42" i="85"/>
  <c r="M41" i="85"/>
  <c r="F41" i="85"/>
  <c r="L40" i="85"/>
  <c r="K40" i="85"/>
  <c r="F40" i="85"/>
  <c r="M39" i="85"/>
  <c r="F39" i="85"/>
  <c r="M38" i="85"/>
  <c r="F38" i="85"/>
  <c r="M37" i="85"/>
  <c r="F37" i="85"/>
  <c r="M36" i="85"/>
  <c r="F36" i="85"/>
  <c r="M35" i="85"/>
  <c r="E35" i="85"/>
  <c r="F35" i="85" s="1"/>
  <c r="D35" i="85"/>
  <c r="M34" i="85"/>
  <c r="F34" i="85"/>
  <c r="M33" i="85"/>
  <c r="F33" i="85"/>
  <c r="M32" i="85"/>
  <c r="F32" i="85"/>
  <c r="M31" i="85"/>
  <c r="L31" i="85"/>
  <c r="K31" i="85"/>
  <c r="F31" i="85"/>
  <c r="M30" i="85"/>
  <c r="F30" i="85"/>
  <c r="M29" i="85"/>
  <c r="F29" i="85"/>
  <c r="M28" i="85"/>
  <c r="F28" i="85"/>
  <c r="M27" i="85"/>
  <c r="F27" i="85"/>
  <c r="M26" i="85"/>
  <c r="F26" i="85"/>
  <c r="M25" i="85"/>
  <c r="F25" i="85"/>
  <c r="M24" i="85"/>
  <c r="E24" i="85"/>
  <c r="D24" i="85"/>
  <c r="M23" i="85"/>
  <c r="F23" i="85"/>
  <c r="M22" i="85"/>
  <c r="F22" i="85"/>
  <c r="L21" i="85"/>
  <c r="K21" i="85"/>
  <c r="M21" i="85" s="1"/>
  <c r="F21" i="85"/>
  <c r="M20" i="85"/>
  <c r="F20" i="85"/>
  <c r="M19" i="85"/>
  <c r="F19" i="85"/>
  <c r="M18" i="85"/>
  <c r="F18" i="85"/>
  <c r="M17" i="85"/>
  <c r="E17" i="85"/>
  <c r="D17" i="85"/>
  <c r="F17" i="85" s="1"/>
  <c r="M16" i="85"/>
  <c r="F16" i="85"/>
  <c r="M15" i="85"/>
  <c r="F15" i="85"/>
  <c r="M14" i="85"/>
  <c r="F14" i="85"/>
  <c r="M13" i="85"/>
  <c r="F13" i="85"/>
  <c r="M12" i="85"/>
  <c r="F12" i="85"/>
  <c r="M11" i="85"/>
  <c r="F11" i="85"/>
  <c r="M10" i="85"/>
  <c r="F10" i="85"/>
  <c r="M9" i="85"/>
  <c r="F9" i="85"/>
  <c r="M8" i="85"/>
  <c r="F8" i="85"/>
  <c r="M7" i="85"/>
  <c r="F7" i="85"/>
  <c r="M6" i="85"/>
  <c r="F6" i="85"/>
  <c r="L50" i="85" l="1"/>
  <c r="F24" i="85"/>
  <c r="M40" i="85"/>
  <c r="K50" i="85"/>
  <c r="M50" i="85" l="1"/>
  <c r="G121" i="37"/>
  <c r="G120" i="37"/>
  <c r="C41" i="38" l="1"/>
  <c r="B41" i="38"/>
  <c r="F25" i="38"/>
  <c r="F133" i="37"/>
  <c r="E133" i="37"/>
  <c r="G132" i="37"/>
  <c r="G131" i="37"/>
  <c r="G130" i="37"/>
  <c r="F129" i="37"/>
  <c r="E129" i="37"/>
  <c r="G128" i="37"/>
  <c r="G129" i="37" s="1"/>
  <c r="F127" i="37"/>
  <c r="G127" i="37"/>
  <c r="E127" i="37"/>
  <c r="G126" i="37"/>
  <c r="G125" i="37"/>
  <c r="G124" i="37"/>
  <c r="F124" i="37"/>
  <c r="E124" i="37"/>
  <c r="G123" i="37"/>
  <c r="G122" i="37"/>
  <c r="F122" i="37"/>
  <c r="E122" i="37"/>
  <c r="F119" i="37"/>
  <c r="E119" i="37"/>
  <c r="G118" i="37"/>
  <c r="G119" i="37" s="1"/>
  <c r="F117" i="37"/>
  <c r="E117" i="37"/>
  <c r="G116" i="37"/>
  <c r="G115" i="37"/>
  <c r="G114" i="37"/>
  <c r="G113" i="37"/>
  <c r="G112" i="37"/>
  <c r="F112" i="37"/>
  <c r="E112" i="37"/>
  <c r="G111" i="37"/>
  <c r="G110" i="37"/>
  <c r="F110" i="37"/>
  <c r="E110" i="37"/>
  <c r="G109" i="37"/>
  <c r="F108" i="37"/>
  <c r="E108" i="37"/>
  <c r="G107" i="37"/>
  <c r="G106" i="37"/>
  <c r="G108" i="37" s="1"/>
  <c r="F105" i="37"/>
  <c r="E105" i="37"/>
  <c r="G104" i="37"/>
  <c r="G105" i="37" s="1"/>
  <c r="F103" i="37"/>
  <c r="E103" i="37"/>
  <c r="G102" i="37"/>
  <c r="G103" i="37" s="1"/>
  <c r="F101" i="37"/>
  <c r="E101" i="37"/>
  <c r="G100" i="37"/>
  <c r="G101" i="37" s="1"/>
  <c r="F99" i="37"/>
  <c r="E99" i="37"/>
  <c r="G98" i="37"/>
  <c r="G99" i="37" s="1"/>
  <c r="F97" i="37"/>
  <c r="E97" i="37"/>
  <c r="G96" i="37"/>
  <c r="G97" i="37" s="1"/>
  <c r="F95" i="37"/>
  <c r="E95" i="37"/>
  <c r="G94" i="37"/>
  <c r="F93" i="37"/>
  <c r="E93" i="37"/>
  <c r="G92" i="37"/>
  <c r="G91" i="37"/>
  <c r="G90" i="37"/>
  <c r="G89" i="37"/>
  <c r="G88" i="37"/>
  <c r="G87" i="37"/>
  <c r="G86" i="37"/>
  <c r="G85" i="37"/>
  <c r="G84" i="37"/>
  <c r="G83" i="37"/>
  <c r="F82" i="37"/>
  <c r="E82" i="37"/>
  <c r="G81" i="37"/>
  <c r="G80" i="37"/>
  <c r="G79" i="37"/>
  <c r="G78" i="37"/>
  <c r="F77" i="37"/>
  <c r="E77" i="37"/>
  <c r="G76" i="37"/>
  <c r="G75" i="37"/>
  <c r="G74" i="37"/>
  <c r="G73" i="37"/>
  <c r="F72" i="37"/>
  <c r="E72" i="37"/>
  <c r="G71" i="37"/>
  <c r="G70" i="37"/>
  <c r="G69" i="37"/>
  <c r="F68" i="37"/>
  <c r="E68" i="37"/>
  <c r="G67" i="37"/>
  <c r="G66" i="37"/>
  <c r="G65" i="37"/>
  <c r="G64" i="37"/>
  <c r="G63" i="37"/>
  <c r="G62" i="37"/>
  <c r="G61" i="37"/>
  <c r="G60" i="37"/>
  <c r="G59" i="37"/>
  <c r="G58" i="37"/>
  <c r="G57" i="37"/>
  <c r="G56" i="37"/>
  <c r="G55" i="37"/>
  <c r="G54" i="37"/>
  <c r="G53" i="37"/>
  <c r="G52" i="37"/>
  <c r="G51" i="37"/>
  <c r="G50" i="37"/>
  <c r="G49" i="37"/>
  <c r="G48" i="37"/>
  <c r="G47" i="37"/>
  <c r="G46" i="37"/>
  <c r="G45" i="37"/>
  <c r="G44" i="37"/>
  <c r="G43" i="37"/>
  <c r="G42" i="37"/>
  <c r="G41" i="37"/>
  <c r="G40" i="37"/>
  <c r="G39" i="37"/>
  <c r="G38" i="37"/>
  <c r="G37" i="37"/>
  <c r="F36" i="37"/>
  <c r="E36" i="37"/>
  <c r="G35" i="37"/>
  <c r="G34" i="37"/>
  <c r="G36" i="37" s="1"/>
  <c r="F33" i="37"/>
  <c r="E33" i="37"/>
  <c r="G32" i="37"/>
  <c r="G31" i="37"/>
  <c r="G30" i="37"/>
  <c r="G33" i="37" s="1"/>
  <c r="F29" i="37"/>
  <c r="E29" i="37"/>
  <c r="G28" i="37"/>
  <c r="G29" i="37" s="1"/>
  <c r="F27" i="37"/>
  <c r="E27" i="37"/>
  <c r="G26" i="37"/>
  <c r="G25" i="37"/>
  <c r="G24" i="37"/>
  <c r="G23" i="37"/>
  <c r="G22" i="37"/>
  <c r="G21" i="37"/>
  <c r="G20" i="37"/>
  <c r="F19" i="37"/>
  <c r="E19" i="37"/>
  <c r="G18" i="37"/>
  <c r="G17" i="37"/>
  <c r="G16" i="37"/>
  <c r="G15" i="37"/>
  <c r="G14" i="37"/>
  <c r="G13" i="37"/>
  <c r="G12" i="37"/>
  <c r="G11" i="37"/>
  <c r="G10" i="37"/>
  <c r="G9" i="37"/>
  <c r="G8" i="37"/>
  <c r="G7" i="37"/>
  <c r="G6" i="37"/>
  <c r="G48" i="58"/>
  <c r="F48" i="58"/>
  <c r="G391" i="34"/>
  <c r="G332" i="34"/>
  <c r="G258" i="34"/>
  <c r="G207" i="34"/>
  <c r="G160" i="34"/>
  <c r="G63" i="34"/>
  <c r="G392" i="34" s="1"/>
  <c r="G41" i="34"/>
  <c r="G24" i="34"/>
  <c r="F418" i="36"/>
  <c r="E418" i="36"/>
  <c r="G417" i="36"/>
  <c r="G416" i="36"/>
  <c r="G415" i="36"/>
  <c r="G414" i="36"/>
  <c r="G418" i="36" s="1"/>
  <c r="F413" i="36"/>
  <c r="E413" i="36"/>
  <c r="G412" i="36"/>
  <c r="G411" i="36"/>
  <c r="G410" i="36"/>
  <c r="F409" i="36"/>
  <c r="E409" i="36"/>
  <c r="G408" i="36"/>
  <c r="G409" i="36" s="1"/>
  <c r="F407" i="36"/>
  <c r="E407" i="36"/>
  <c r="G406" i="36"/>
  <c r="G407" i="36" s="1"/>
  <c r="F405" i="36"/>
  <c r="E405" i="36"/>
  <c r="G404" i="36"/>
  <c r="G405" i="36" s="1"/>
  <c r="F403" i="36"/>
  <c r="E403" i="36"/>
  <c r="G402" i="36"/>
  <c r="G401" i="36"/>
  <c r="G400" i="36"/>
  <c r="G399" i="36"/>
  <c r="G398" i="36"/>
  <c r="G397" i="36"/>
  <c r="G396" i="36"/>
  <c r="G395" i="36"/>
  <c r="G394" i="36"/>
  <c r="G393" i="36"/>
  <c r="G392" i="36"/>
  <c r="G391" i="36"/>
  <c r="G390" i="36"/>
  <c r="G389" i="36"/>
  <c r="G388" i="36"/>
  <c r="G387" i="36"/>
  <c r="G386" i="36"/>
  <c r="G385" i="36"/>
  <c r="G384" i="36"/>
  <c r="F384" i="36"/>
  <c r="E384" i="36"/>
  <c r="G383" i="36"/>
  <c r="G382" i="36"/>
  <c r="F382" i="36"/>
  <c r="E382" i="36"/>
  <c r="G381" i="36"/>
  <c r="F380" i="36"/>
  <c r="E380" i="36"/>
  <c r="G379" i="36"/>
  <c r="G378" i="36"/>
  <c r="G377" i="36"/>
  <c r="G376" i="36"/>
  <c r="G375" i="36"/>
  <c r="G374" i="36"/>
  <c r="G373" i="36"/>
  <c r="G372" i="36"/>
  <c r="G371" i="36"/>
  <c r="G370" i="36"/>
  <c r="G369" i="36"/>
  <c r="F368" i="36"/>
  <c r="E368" i="36"/>
  <c r="G367" i="36"/>
  <c r="G366" i="36"/>
  <c r="G368" i="36" s="1"/>
  <c r="F365" i="36"/>
  <c r="G365" i="36"/>
  <c r="E365" i="36"/>
  <c r="G364" i="36"/>
  <c r="G363" i="36"/>
  <c r="F362" i="36"/>
  <c r="E362" i="36"/>
  <c r="G361" i="36"/>
  <c r="G360" i="36"/>
  <c r="G359" i="36"/>
  <c r="G362" i="36" s="1"/>
  <c r="F358" i="36"/>
  <c r="E358" i="36"/>
  <c r="G357" i="36"/>
  <c r="G358" i="36" s="1"/>
  <c r="F356" i="36"/>
  <c r="E356" i="36"/>
  <c r="G355" i="36"/>
  <c r="G356" i="36" s="1"/>
  <c r="F354" i="36"/>
  <c r="E354" i="36"/>
  <c r="G353" i="36"/>
  <c r="G352" i="36"/>
  <c r="G351" i="36"/>
  <c r="G350" i="36"/>
  <c r="G349" i="36"/>
  <c r="G348" i="36"/>
  <c r="G347" i="36"/>
  <c r="G346" i="36"/>
  <c r="G345" i="36"/>
  <c r="G344" i="36"/>
  <c r="F343" i="36"/>
  <c r="E343" i="36"/>
  <c r="G342" i="36"/>
  <c r="G341" i="36"/>
  <c r="G340" i="36"/>
  <c r="G339" i="36"/>
  <c r="G343" i="36" s="1"/>
  <c r="F338" i="36"/>
  <c r="E338" i="36"/>
  <c r="G337" i="36"/>
  <c r="G336" i="36"/>
  <c r="G335" i="36"/>
  <c r="F334" i="36"/>
  <c r="E334" i="36"/>
  <c r="G333" i="36"/>
  <c r="G332" i="36"/>
  <c r="G331" i="36"/>
  <c r="F330" i="36"/>
  <c r="E330" i="36"/>
  <c r="G329" i="36"/>
  <c r="G330" i="36" s="1"/>
  <c r="F328" i="36"/>
  <c r="E328" i="36"/>
  <c r="G327" i="36"/>
  <c r="G328" i="36" s="1"/>
  <c r="F326" i="36"/>
  <c r="E326" i="36"/>
  <c r="G325" i="36"/>
  <c r="G324" i="36"/>
  <c r="G323" i="36"/>
  <c r="G322" i="36"/>
  <c r="G321" i="36"/>
  <c r="G320" i="36"/>
  <c r="F319" i="36"/>
  <c r="G319" i="36" s="1"/>
  <c r="E319" i="36"/>
  <c r="G318" i="36"/>
  <c r="F317" i="36"/>
  <c r="E317" i="36"/>
  <c r="G316" i="36"/>
  <c r="G315" i="36"/>
  <c r="G314" i="36"/>
  <c r="G317" i="36" s="1"/>
  <c r="E313" i="36"/>
  <c r="F313" i="36"/>
  <c r="G312" i="36"/>
  <c r="G313" i="36" s="1"/>
  <c r="F311" i="36"/>
  <c r="E311" i="36"/>
  <c r="G310" i="36"/>
  <c r="G311" i="36" s="1"/>
  <c r="F309" i="36"/>
  <c r="E309" i="36"/>
  <c r="G308" i="36"/>
  <c r="G307" i="36"/>
  <c r="G306" i="36"/>
  <c r="G305" i="36"/>
  <c r="G304" i="36"/>
  <c r="G302" i="36"/>
  <c r="G301" i="36"/>
  <c r="G303" i="36"/>
  <c r="G300" i="36"/>
  <c r="G299" i="36"/>
  <c r="G298" i="36"/>
  <c r="F297" i="36"/>
  <c r="E297" i="36"/>
  <c r="G296" i="36"/>
  <c r="G295" i="36"/>
  <c r="G294" i="36"/>
  <c r="G293" i="36"/>
  <c r="G292" i="36"/>
  <c r="G290" i="36"/>
  <c r="G291" i="36"/>
  <c r="G289" i="36"/>
  <c r="G288" i="36"/>
  <c r="G287" i="36"/>
  <c r="G286" i="36"/>
  <c r="G285" i="36"/>
  <c r="G284" i="36"/>
  <c r="G282" i="36"/>
  <c r="G283" i="36"/>
  <c r="G281" i="36"/>
  <c r="G280" i="36"/>
  <c r="G279" i="36"/>
  <c r="G278" i="36"/>
  <c r="G297" i="36" s="1"/>
  <c r="F277" i="36"/>
  <c r="E277" i="36"/>
  <c r="G276" i="36"/>
  <c r="G275" i="36"/>
  <c r="G274" i="36"/>
  <c r="G273" i="36"/>
  <c r="G272" i="36"/>
  <c r="G271" i="36"/>
  <c r="G270" i="36"/>
  <c r="G269" i="36"/>
  <c r="G268" i="36"/>
  <c r="G267" i="36"/>
  <c r="G277" i="36" s="1"/>
  <c r="F266" i="36"/>
  <c r="E266" i="36"/>
  <c r="G265" i="36"/>
  <c r="G264" i="36"/>
  <c r="G263" i="36"/>
  <c r="G262" i="36"/>
  <c r="G261" i="36"/>
  <c r="G260" i="36"/>
  <c r="G259" i="36"/>
  <c r="G258" i="36"/>
  <c r="F257" i="36"/>
  <c r="E257" i="36"/>
  <c r="G256" i="36"/>
  <c r="G255" i="36"/>
  <c r="G254" i="36"/>
  <c r="G253" i="36"/>
  <c r="G252" i="36"/>
  <c r="G251" i="36"/>
  <c r="G250" i="36"/>
  <c r="G249" i="36"/>
  <c r="G248" i="36"/>
  <c r="G247" i="36"/>
  <c r="G246" i="36"/>
  <c r="G245" i="36"/>
  <c r="G244" i="36"/>
  <c r="G243" i="36"/>
  <c r="G242" i="36"/>
  <c r="G239" i="36"/>
  <c r="G240" i="36"/>
  <c r="F238" i="36"/>
  <c r="E238" i="36"/>
  <c r="G237" i="36"/>
  <c r="G236" i="36"/>
  <c r="G235" i="36"/>
  <c r="G234" i="36"/>
  <c r="G233" i="36"/>
  <c r="G232" i="36"/>
  <c r="F231" i="36"/>
  <c r="E231" i="36"/>
  <c r="G230" i="36"/>
  <c r="G229" i="36"/>
  <c r="G228" i="36"/>
  <c r="G227" i="36"/>
  <c r="G226" i="36"/>
  <c r="G225" i="36"/>
  <c r="G224" i="36"/>
  <c r="G223" i="36"/>
  <c r="G222" i="36"/>
  <c r="G221" i="36"/>
  <c r="G220" i="36"/>
  <c r="G218" i="36"/>
  <c r="G217" i="36"/>
  <c r="G216" i="36"/>
  <c r="G215" i="36"/>
  <c r="G214" i="36"/>
  <c r="G213" i="36"/>
  <c r="G212" i="36"/>
  <c r="F211" i="36"/>
  <c r="E211" i="36"/>
  <c r="G210" i="36"/>
  <c r="G209" i="36"/>
  <c r="G208" i="36"/>
  <c r="G207" i="36"/>
  <c r="G206" i="36"/>
  <c r="G205" i="36"/>
  <c r="G204" i="36"/>
  <c r="G203" i="36"/>
  <c r="G202" i="36"/>
  <c r="G211" i="36" s="1"/>
  <c r="F201" i="36"/>
  <c r="E201" i="36"/>
  <c r="G200" i="36"/>
  <c r="G199" i="36"/>
  <c r="G198" i="36"/>
  <c r="G197" i="36"/>
  <c r="G196" i="36"/>
  <c r="G195" i="36"/>
  <c r="G194" i="36"/>
  <c r="G193" i="36"/>
  <c r="G192" i="36"/>
  <c r="G191" i="36"/>
  <c r="G190" i="36"/>
  <c r="G189" i="36"/>
  <c r="G188" i="36"/>
  <c r="G187" i="36"/>
  <c r="G186" i="36"/>
  <c r="G185" i="36"/>
  <c r="G184" i="36"/>
  <c r="G183" i="36"/>
  <c r="G182" i="36"/>
  <c r="G181" i="36"/>
  <c r="G180" i="36"/>
  <c r="G179" i="36"/>
  <c r="G178" i="36"/>
  <c r="G177" i="36"/>
  <c r="G176" i="36"/>
  <c r="G175" i="36"/>
  <c r="G174" i="36"/>
  <c r="G173" i="36"/>
  <c r="G172" i="36"/>
  <c r="G171" i="36"/>
  <c r="G170" i="36"/>
  <c r="G169" i="36"/>
  <c r="G168" i="36"/>
  <c r="G167" i="36"/>
  <c r="G166" i="36"/>
  <c r="G165" i="36"/>
  <c r="G164" i="36"/>
  <c r="G161" i="36"/>
  <c r="G160" i="36"/>
  <c r="G162" i="36"/>
  <c r="G163" i="36"/>
  <c r="G158" i="36"/>
  <c r="G157" i="36"/>
  <c r="G156" i="36"/>
  <c r="G155" i="36"/>
  <c r="G154" i="36"/>
  <c r="G153" i="36"/>
  <c r="G152" i="36"/>
  <c r="G151" i="36"/>
  <c r="G150" i="36"/>
  <c r="G149" i="36"/>
  <c r="G148" i="36"/>
  <c r="G147" i="36"/>
  <c r="G146" i="36"/>
  <c r="G145" i="36"/>
  <c r="G144" i="36"/>
  <c r="G143" i="36"/>
  <c r="G142" i="36"/>
  <c r="G141" i="36"/>
  <c r="G140" i="36"/>
  <c r="G139" i="36"/>
  <c r="G138" i="36"/>
  <c r="G137" i="36"/>
  <c r="G136" i="36"/>
  <c r="G135" i="36"/>
  <c r="G133" i="36"/>
  <c r="G134" i="36"/>
  <c r="G132" i="36"/>
  <c r="G131" i="36"/>
  <c r="G130" i="36"/>
  <c r="G128" i="36"/>
  <c r="G127" i="36"/>
  <c r="G126" i="36"/>
  <c r="G125" i="36"/>
  <c r="G124" i="36"/>
  <c r="G123" i="36"/>
  <c r="G122" i="36"/>
  <c r="G121" i="36"/>
  <c r="G120" i="36"/>
  <c r="G119" i="36"/>
  <c r="G118" i="36"/>
  <c r="G117" i="36"/>
  <c r="G116" i="36"/>
  <c r="G115" i="36"/>
  <c r="G114" i="36"/>
  <c r="G113" i="36"/>
  <c r="G112" i="36"/>
  <c r="G111" i="36"/>
  <c r="G110" i="36"/>
  <c r="G109" i="36"/>
  <c r="G108" i="36"/>
  <c r="G107" i="36"/>
  <c r="G106" i="36"/>
  <c r="G105" i="36"/>
  <c r="G104" i="36"/>
  <c r="G103" i="36"/>
  <c r="G102" i="36"/>
  <c r="G101" i="36"/>
  <c r="G100" i="36"/>
  <c r="G99" i="36"/>
  <c r="G98" i="36"/>
  <c r="G97" i="36"/>
  <c r="G96" i="36"/>
  <c r="G95" i="36"/>
  <c r="G94" i="36"/>
  <c r="G93" i="36"/>
  <c r="G92" i="36"/>
  <c r="G91" i="36"/>
  <c r="G90" i="36"/>
  <c r="G89" i="36"/>
  <c r="G88" i="36"/>
  <c r="G87" i="36"/>
  <c r="G86" i="36"/>
  <c r="G85" i="36"/>
  <c r="G84" i="36"/>
  <c r="G83" i="36"/>
  <c r="G82" i="36"/>
  <c r="G81" i="36"/>
  <c r="G80" i="36"/>
  <c r="G79" i="36"/>
  <c r="G78" i="36"/>
  <c r="G77" i="36"/>
  <c r="G76" i="36"/>
  <c r="G75" i="36"/>
  <c r="G74" i="36"/>
  <c r="G73" i="36"/>
  <c r="G72" i="36"/>
  <c r="G71" i="36"/>
  <c r="G70" i="36"/>
  <c r="G69" i="36"/>
  <c r="G68" i="36"/>
  <c r="G67" i="36"/>
  <c r="G66" i="36"/>
  <c r="G65" i="36"/>
  <c r="G64" i="36"/>
  <c r="G63" i="36"/>
  <c r="G62" i="36"/>
  <c r="G61" i="36"/>
  <c r="G60" i="36"/>
  <c r="G59" i="36"/>
  <c r="G58" i="36"/>
  <c r="G57" i="36"/>
  <c r="G56" i="36"/>
  <c r="F55" i="36"/>
  <c r="E55" i="36"/>
  <c r="G54" i="36"/>
  <c r="G53" i="36"/>
  <c r="G52" i="36"/>
  <c r="G51" i="36"/>
  <c r="G50" i="36"/>
  <c r="G49" i="36"/>
  <c r="G48" i="36"/>
  <c r="G47" i="36"/>
  <c r="G46" i="36"/>
  <c r="G45" i="36"/>
  <c r="G44" i="36"/>
  <c r="G43" i="36"/>
  <c r="G42" i="36"/>
  <c r="G41" i="36"/>
  <c r="F40" i="36"/>
  <c r="E40" i="36"/>
  <c r="G39" i="36"/>
  <c r="G38" i="36"/>
  <c r="G37" i="36"/>
  <c r="G36" i="36"/>
  <c r="G35" i="36"/>
  <c r="G34" i="36"/>
  <c r="G33" i="36"/>
  <c r="G32" i="36"/>
  <c r="G31" i="36"/>
  <c r="G30" i="36"/>
  <c r="G29" i="36"/>
  <c r="G28" i="36"/>
  <c r="G27" i="36"/>
  <c r="G26" i="36"/>
  <c r="G25" i="36"/>
  <c r="G24" i="36"/>
  <c r="G23" i="36"/>
  <c r="G22" i="36"/>
  <c r="G21" i="36"/>
  <c r="G20" i="36"/>
  <c r="G19" i="36"/>
  <c r="G18" i="36"/>
  <c r="G17" i="36"/>
  <c r="G16" i="36"/>
  <c r="G15" i="36"/>
  <c r="G14" i="36"/>
  <c r="G13" i="36"/>
  <c r="G12" i="36"/>
  <c r="G11" i="36"/>
  <c r="G10" i="36"/>
  <c r="G9" i="36"/>
  <c r="G8" i="36"/>
  <c r="G7" i="36"/>
  <c r="G6" i="36"/>
  <c r="G95" i="37" l="1"/>
  <c r="G72" i="37"/>
  <c r="G82" i="37"/>
  <c r="G117" i="37"/>
  <c r="G133" i="37"/>
  <c r="G77" i="37"/>
  <c r="E419" i="36"/>
  <c r="F419" i="36"/>
  <c r="G266" i="36"/>
  <c r="G326" i="36"/>
  <c r="G354" i="36"/>
  <c r="G380" i="36"/>
  <c r="G403" i="36"/>
  <c r="G309" i="36"/>
  <c r="G40" i="36"/>
  <c r="G55" i="36"/>
  <c r="G238" i="36"/>
  <c r="G334" i="36"/>
  <c r="G338" i="36"/>
  <c r="G413" i="36"/>
  <c r="G19" i="37"/>
  <c r="G27" i="37"/>
  <c r="G68" i="37"/>
  <c r="G93" i="37"/>
  <c r="E134" i="37"/>
  <c r="F134" i="37"/>
  <c r="G116" i="58"/>
  <c r="F116" i="58"/>
  <c r="G114" i="58"/>
  <c r="F114" i="58"/>
  <c r="G108" i="58"/>
  <c r="F108" i="58"/>
  <c r="G104" i="58"/>
  <c r="F104" i="58"/>
  <c r="G99" i="58"/>
  <c r="F99" i="58"/>
  <c r="G37" i="58"/>
  <c r="F37" i="58"/>
  <c r="G16" i="58"/>
  <c r="F16" i="58"/>
  <c r="G11" i="58"/>
  <c r="G117" i="58" s="1"/>
  <c r="F11" i="58"/>
  <c r="F117" i="58" s="1"/>
  <c r="F391" i="34"/>
  <c r="F332" i="34"/>
  <c r="F258" i="34"/>
  <c r="F207" i="34"/>
  <c r="F160" i="34"/>
  <c r="F63" i="34"/>
  <c r="F41" i="34"/>
  <c r="F24" i="34"/>
  <c r="F392" i="34" l="1"/>
  <c r="G134" i="37"/>
  <c r="F24" i="38" l="1"/>
  <c r="M11" i="33" l="1"/>
  <c r="C20" i="32" l="1"/>
  <c r="F22" i="38" l="1"/>
  <c r="G159" i="36" l="1"/>
  <c r="G201" i="36" s="1"/>
  <c r="I6" i="32" l="1"/>
  <c r="E16" i="32"/>
  <c r="F23" i="38" l="1"/>
  <c r="F5" i="38"/>
  <c r="F6" i="38"/>
  <c r="F7" i="38"/>
  <c r="F8" i="38"/>
  <c r="F9" i="38"/>
  <c r="F10" i="38"/>
  <c r="F11" i="38"/>
  <c r="F12" i="38"/>
  <c r="F13" i="38"/>
  <c r="F14" i="38"/>
  <c r="F15" i="38"/>
  <c r="F16" i="38"/>
  <c r="F17" i="38"/>
  <c r="F18" i="38"/>
  <c r="F19" i="38"/>
  <c r="F20" i="38"/>
  <c r="I9" i="32" l="1"/>
  <c r="J19" i="32"/>
  <c r="I19" i="32"/>
  <c r="F21" i="38" l="1"/>
  <c r="G219" i="36"/>
  <c r="G231" i="36" s="1"/>
  <c r="J18" i="32"/>
  <c r="J20" i="32" s="1"/>
  <c r="I18" i="32"/>
  <c r="H18" i="32"/>
  <c r="E18" i="32"/>
  <c r="I7" i="32"/>
  <c r="J7" i="32"/>
  <c r="I8" i="32"/>
  <c r="J8" i="32"/>
  <c r="J9" i="32"/>
  <c r="I10" i="32"/>
  <c r="J10" i="32"/>
  <c r="I11" i="32"/>
  <c r="J11" i="32"/>
  <c r="I12" i="32"/>
  <c r="J12" i="32"/>
  <c r="I13" i="32"/>
  <c r="J13" i="32"/>
  <c r="I14" i="32"/>
  <c r="J14" i="32"/>
  <c r="I15" i="32"/>
  <c r="J15" i="32"/>
  <c r="I16" i="32"/>
  <c r="J16" i="32"/>
  <c r="I17" i="32"/>
  <c r="J17" i="32"/>
  <c r="J6" i="32"/>
  <c r="H17" i="32"/>
  <c r="H7" i="32"/>
  <c r="H8" i="32"/>
  <c r="H9" i="32"/>
  <c r="H10" i="32"/>
  <c r="H11" i="32"/>
  <c r="H12" i="32"/>
  <c r="H13" i="32"/>
  <c r="H14" i="32"/>
  <c r="H15" i="32"/>
  <c r="H16" i="32"/>
  <c r="H6" i="32"/>
  <c r="E17" i="32"/>
  <c r="E7" i="32"/>
  <c r="E8" i="32"/>
  <c r="E9" i="32"/>
  <c r="E10" i="32"/>
  <c r="E11" i="32"/>
  <c r="E12" i="32"/>
  <c r="E13" i="32"/>
  <c r="E14" i="32"/>
  <c r="E15" i="32"/>
  <c r="E6" i="32"/>
  <c r="F32" i="38"/>
  <c r="G241" i="36"/>
  <c r="G257" i="36" s="1"/>
  <c r="M49" i="33"/>
  <c r="L48" i="33"/>
  <c r="K48" i="33"/>
  <c r="M47" i="33"/>
  <c r="M46" i="33"/>
  <c r="M45" i="33"/>
  <c r="M44" i="33"/>
  <c r="M43" i="33"/>
  <c r="M42" i="33"/>
  <c r="M41" i="33"/>
  <c r="L40" i="33"/>
  <c r="K40" i="33"/>
  <c r="M39" i="33"/>
  <c r="M38" i="33"/>
  <c r="M37" i="33"/>
  <c r="M36" i="33"/>
  <c r="M35" i="33"/>
  <c r="M34" i="33"/>
  <c r="M33" i="33"/>
  <c r="M32" i="33"/>
  <c r="L31" i="33"/>
  <c r="K31" i="33"/>
  <c r="M30" i="33"/>
  <c r="M29" i="33"/>
  <c r="M28" i="33"/>
  <c r="M27" i="33"/>
  <c r="M26" i="33"/>
  <c r="M25" i="33"/>
  <c r="M24" i="33"/>
  <c r="M23" i="33"/>
  <c r="M22" i="33"/>
  <c r="L21" i="33"/>
  <c r="K21" i="33"/>
  <c r="M20" i="33"/>
  <c r="M19" i="33"/>
  <c r="M18" i="33"/>
  <c r="M17" i="33"/>
  <c r="M16" i="33"/>
  <c r="M15" i="33"/>
  <c r="M14" i="33"/>
  <c r="M13" i="33"/>
  <c r="M12" i="33"/>
  <c r="M10" i="33"/>
  <c r="M9" i="33"/>
  <c r="M8" i="33"/>
  <c r="M7" i="33"/>
  <c r="M6" i="33"/>
  <c r="E51" i="33"/>
  <c r="D51" i="33"/>
  <c r="F50" i="33"/>
  <c r="F49" i="33"/>
  <c r="F48" i="33"/>
  <c r="F47" i="33"/>
  <c r="F46" i="33"/>
  <c r="F45" i="33"/>
  <c r="F44" i="33"/>
  <c r="F43" i="33"/>
  <c r="F42" i="33"/>
  <c r="F41" i="33"/>
  <c r="F40" i="33"/>
  <c r="F39" i="33"/>
  <c r="F38" i="33"/>
  <c r="F37" i="33"/>
  <c r="F36" i="33"/>
  <c r="E35" i="33"/>
  <c r="D35" i="33"/>
  <c r="F34" i="33"/>
  <c r="F33" i="33"/>
  <c r="F32" i="33"/>
  <c r="F31" i="33"/>
  <c r="F30" i="33"/>
  <c r="F29" i="33"/>
  <c r="F28" i="33"/>
  <c r="F27" i="33"/>
  <c r="F26" i="33"/>
  <c r="F25" i="33"/>
  <c r="E24" i="33"/>
  <c r="D24" i="33"/>
  <c r="F23" i="33"/>
  <c r="F22" i="33"/>
  <c r="F21" i="33"/>
  <c r="F20" i="33"/>
  <c r="F19" i="33"/>
  <c r="F18" i="33"/>
  <c r="E17" i="33"/>
  <c r="D17" i="33"/>
  <c r="F16" i="33"/>
  <c r="F15" i="33"/>
  <c r="F14" i="33"/>
  <c r="F13" i="33"/>
  <c r="F12" i="33"/>
  <c r="F11" i="33"/>
  <c r="F10" i="33"/>
  <c r="F9" i="33"/>
  <c r="F8" i="33"/>
  <c r="F7" i="33"/>
  <c r="F6" i="33"/>
  <c r="G20" i="32"/>
  <c r="F20" i="32"/>
  <c r="D20" i="32"/>
  <c r="H19" i="32"/>
  <c r="E19" i="32"/>
  <c r="G29" i="38"/>
  <c r="F29" i="38"/>
  <c r="G40" i="38"/>
  <c r="G39" i="38"/>
  <c r="G38" i="38"/>
  <c r="G37" i="38"/>
  <c r="G36" i="38"/>
  <c r="G35" i="38"/>
  <c r="G34" i="38"/>
  <c r="G33" i="38"/>
  <c r="G32" i="38"/>
  <c r="G31" i="38"/>
  <c r="G30" i="38"/>
  <c r="F40" i="38"/>
  <c r="F39" i="38"/>
  <c r="F38" i="38"/>
  <c r="F37" i="38"/>
  <c r="F36" i="38"/>
  <c r="F35" i="38"/>
  <c r="F34" i="38"/>
  <c r="F33" i="38"/>
  <c r="F31" i="38"/>
  <c r="F30" i="38"/>
  <c r="D41" i="38"/>
  <c r="F41" i="38" l="1"/>
  <c r="G419" i="36"/>
  <c r="H20" i="32"/>
  <c r="K50" i="33"/>
  <c r="F35" i="33"/>
  <c r="F24" i="33"/>
  <c r="K7" i="32"/>
  <c r="K17" i="32"/>
  <c r="E20" i="32"/>
  <c r="K6" i="32"/>
  <c r="K16" i="32"/>
  <c r="K12" i="32"/>
  <c r="M40" i="33"/>
  <c r="M31" i="33"/>
  <c r="M21" i="33"/>
  <c r="K15" i="32"/>
  <c r="G41" i="38"/>
  <c r="K10" i="32"/>
  <c r="K18" i="32"/>
  <c r="I20" i="32"/>
  <c r="K19" i="32"/>
  <c r="K11" i="32"/>
  <c r="K9" i="32"/>
  <c r="F51" i="33"/>
  <c r="M48" i="33"/>
  <c r="F17" i="33"/>
  <c r="L50" i="33"/>
  <c r="K13" i="32"/>
  <c r="K8" i="32"/>
  <c r="K14" i="32"/>
  <c r="K20" i="32" l="1"/>
  <c r="M50" i="33"/>
</calcChain>
</file>

<file path=xl/sharedStrings.xml><?xml version="1.0" encoding="utf-8"?>
<sst xmlns="http://schemas.openxmlformats.org/spreadsheetml/2006/main" count="2042" uniqueCount="742">
  <si>
    <t>韓国</t>
  </si>
  <si>
    <t>ロシア</t>
  </si>
  <si>
    <t>中国</t>
  </si>
  <si>
    <t>オーストラリア</t>
  </si>
  <si>
    <t>新潟</t>
  </si>
  <si>
    <t>北海道</t>
  </si>
  <si>
    <t>計</t>
    <rPh sb="0" eb="1">
      <t>ケイ</t>
    </rPh>
    <phoneticPr fontId="2"/>
  </si>
  <si>
    <t>アメリカ</t>
  </si>
  <si>
    <t>インドネシア</t>
  </si>
  <si>
    <t>金属くず</t>
  </si>
  <si>
    <t>再利用資材</t>
  </si>
  <si>
    <t>染料・塗料・合成樹脂・その他化学工業品</t>
  </si>
  <si>
    <t>セメント</t>
  </si>
  <si>
    <t>製材</t>
  </si>
  <si>
    <t>石材</t>
  </si>
  <si>
    <t>石炭</t>
  </si>
  <si>
    <t>麦</t>
  </si>
  <si>
    <t>農水産品</t>
  </si>
  <si>
    <t>米</t>
  </si>
  <si>
    <t>とうもろこし</t>
  </si>
  <si>
    <t>豆類</t>
  </si>
  <si>
    <t>その他雑穀</t>
  </si>
  <si>
    <t>野菜・果物</t>
  </si>
  <si>
    <t>綿花</t>
  </si>
  <si>
    <t>その他農産品</t>
  </si>
  <si>
    <t>羊毛</t>
  </si>
  <si>
    <t>その他畜産品</t>
  </si>
  <si>
    <t>水産品</t>
  </si>
  <si>
    <t>原木</t>
  </si>
  <si>
    <t>林産品</t>
  </si>
  <si>
    <t>樹脂類</t>
  </si>
  <si>
    <t>木材チップ</t>
  </si>
  <si>
    <t>その他林産品</t>
  </si>
  <si>
    <t>薪炭</t>
  </si>
  <si>
    <t>鉱産品</t>
  </si>
  <si>
    <t>鉄鉱石</t>
  </si>
  <si>
    <t>金属鉱</t>
  </si>
  <si>
    <t>砂利・砂</t>
  </si>
  <si>
    <t>原油</t>
  </si>
  <si>
    <t>りん鉱石</t>
  </si>
  <si>
    <t>石灰石</t>
  </si>
  <si>
    <t>原塩</t>
  </si>
  <si>
    <t>非金属鉱物</t>
  </si>
  <si>
    <t>鉄鋼</t>
  </si>
  <si>
    <t>金属機械工業品</t>
  </si>
  <si>
    <t>鋼材</t>
  </si>
  <si>
    <t>非鉄金属</t>
  </si>
  <si>
    <t>金属製品</t>
  </si>
  <si>
    <t>鉄道車両</t>
  </si>
  <si>
    <t>完成自動車</t>
  </si>
  <si>
    <t>その他輸送用車両</t>
  </si>
  <si>
    <t>二輪自動車</t>
  </si>
  <si>
    <t>自動車部品</t>
  </si>
  <si>
    <t>その他輸送機械</t>
  </si>
  <si>
    <t>産業機械</t>
  </si>
  <si>
    <t>電気機械</t>
  </si>
  <si>
    <t>測量・光学・医療用機械</t>
  </si>
  <si>
    <t>事務用機器</t>
  </si>
  <si>
    <t>その他機械</t>
  </si>
  <si>
    <t>陶磁器</t>
  </si>
  <si>
    <t>化学工業品</t>
  </si>
  <si>
    <t>ガラス類</t>
  </si>
  <si>
    <t>窯業品</t>
  </si>
  <si>
    <t>重油</t>
  </si>
  <si>
    <t>ＬＮＧ（液化天然ガス）</t>
  </si>
  <si>
    <t>ＬＰＧ（液化石油ガス）</t>
  </si>
  <si>
    <t>その他石油製品</t>
  </si>
  <si>
    <t>コークス</t>
  </si>
  <si>
    <t>石炭製品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</si>
  <si>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</si>
  <si>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</si>
  <si>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</si>
  <si>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</si>
  <si>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</si>
  <si>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</si>
  <si>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</si>
  <si>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</si>
  <si>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飲料</t>
  </si>
  <si>
    <t>水</t>
  </si>
  <si>
    <t>たばこ</t>
  </si>
  <si>
    <t>その他食料工業品</t>
  </si>
  <si>
    <t>がん具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</si>
  <si>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</si>
  <si>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</si>
  <si>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</si>
  <si>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</si>
  <si>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</si>
  <si>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</si>
  <si>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</si>
  <si>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特殊品</t>
  </si>
  <si>
    <t>動植物性製造飼肥料</t>
  </si>
  <si>
    <t>廃棄物</t>
  </si>
  <si>
    <t>廃土砂</t>
  </si>
  <si>
    <t>輸送用容器</t>
  </si>
  <si>
    <t>取合せ品</t>
  </si>
  <si>
    <t>分類不能のもの</t>
  </si>
  <si>
    <t>海上</t>
  </si>
  <si>
    <t>千葉</t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</si>
  <si>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</si>
  <si>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</si>
  <si>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</si>
  <si>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</si>
  <si>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</si>
  <si>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</si>
  <si>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</si>
  <si>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</si>
  <si>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</si>
  <si>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月</t>
    <rPh sb="0" eb="1">
      <t>ツキ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</si>
  <si>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</si>
  <si>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</si>
  <si>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</si>
  <si>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３．輸移出貨物品種別表</t>
    <rPh sb="2" eb="5">
      <t>ユイシュツ</t>
    </rPh>
    <rPh sb="5" eb="7">
      <t>カモツ</t>
    </rPh>
    <rPh sb="7" eb="10">
      <t>ヒンシュベツ</t>
    </rPh>
    <rPh sb="10" eb="11">
      <t>ヒョウ</t>
    </rPh>
    <phoneticPr fontId="2"/>
  </si>
  <si>
    <t>合　　　計</t>
    <rPh sb="0" eb="1">
      <t>ゴウ</t>
    </rPh>
    <rPh sb="4" eb="5">
      <t>ケイ</t>
    </rPh>
    <phoneticPr fontId="2"/>
  </si>
  <si>
    <t>出　　　貨</t>
    <rPh sb="0" eb="1">
      <t>デ</t>
    </rPh>
    <rPh sb="4" eb="5">
      <t>カ</t>
    </rPh>
    <phoneticPr fontId="2"/>
  </si>
  <si>
    <t>４．輸移入貨物品種別表</t>
    <rPh sb="2" eb="3">
      <t>ユ</t>
    </rPh>
    <rPh sb="3" eb="5">
      <t>イニュウ</t>
    </rPh>
    <rPh sb="5" eb="7">
      <t>カモツ</t>
    </rPh>
    <rPh sb="7" eb="10">
      <t>ヒンシュベツ</t>
    </rPh>
    <rPh sb="10" eb="11">
      <t>ヒョウ</t>
    </rPh>
    <phoneticPr fontId="2"/>
  </si>
  <si>
    <t>飛島</t>
  </si>
  <si>
    <t>ウラジオストック</t>
  </si>
  <si>
    <t>ボストーチヌイ</t>
  </si>
  <si>
    <t>品　　　　　種</t>
    <rPh sb="0" eb="1">
      <t>シナ</t>
    </rPh>
    <rPh sb="6" eb="7">
      <t>タネ</t>
    </rPh>
    <phoneticPr fontId="2"/>
  </si>
  <si>
    <t>仕向地及び仕出地</t>
    <rPh sb="0" eb="2">
      <t>シムケ</t>
    </rPh>
    <rPh sb="2" eb="3">
      <t>チ</t>
    </rPh>
    <rPh sb="3" eb="4">
      <t>オヨ</t>
    </rPh>
    <rPh sb="5" eb="7">
      <t>シダ</t>
    </rPh>
    <rPh sb="7" eb="8">
      <t>チ</t>
    </rPh>
    <phoneticPr fontId="2"/>
  </si>
  <si>
    <t>農水産品</t>
    <rPh sb="0" eb="3">
      <t>ノウスイサン</t>
    </rPh>
    <rPh sb="3" eb="4">
      <t>ヒン</t>
    </rPh>
    <phoneticPr fontId="2"/>
  </si>
  <si>
    <t>雑工業品</t>
    <rPh sb="0" eb="1">
      <t>ザツ</t>
    </rPh>
    <rPh sb="1" eb="4">
      <t>コウギョウヒン</t>
    </rPh>
    <phoneticPr fontId="2"/>
  </si>
  <si>
    <t>６．品種別内国貿易表</t>
    <rPh sb="2" eb="5">
      <t>ヒンシュベツ</t>
    </rPh>
    <rPh sb="5" eb="6">
      <t>ナイ</t>
    </rPh>
    <rPh sb="6" eb="7">
      <t>コク</t>
    </rPh>
    <rPh sb="7" eb="9">
      <t>ボウエキ</t>
    </rPh>
    <rPh sb="9" eb="10">
      <t>ヒョウ</t>
    </rPh>
    <phoneticPr fontId="2"/>
  </si>
  <si>
    <t>都道府県名</t>
    <rPh sb="0" eb="4">
      <t>トドウフケン</t>
    </rPh>
    <rPh sb="4" eb="5">
      <t>メイ</t>
    </rPh>
    <phoneticPr fontId="2"/>
  </si>
  <si>
    <t>７．国別外国貿易表</t>
    <rPh sb="2" eb="4">
      <t>クニベツ</t>
    </rPh>
    <rPh sb="4" eb="6">
      <t>ガイコク</t>
    </rPh>
    <rPh sb="6" eb="8">
      <t>ボウエキ</t>
    </rPh>
    <rPh sb="8" eb="9">
      <t>ヒョウ</t>
    </rPh>
    <phoneticPr fontId="2"/>
  </si>
  <si>
    <t>貨物量（トン）</t>
    <rPh sb="0" eb="3">
      <t>カモツリョウ</t>
    </rPh>
    <phoneticPr fontId="2"/>
  </si>
  <si>
    <t>８．都道府県別内国貿易表</t>
    <rPh sb="2" eb="6">
      <t>トドウフケン</t>
    </rPh>
    <rPh sb="6" eb="7">
      <t>ベツ</t>
    </rPh>
    <rPh sb="7" eb="9">
      <t>ナイコク</t>
    </rPh>
    <rPh sb="9" eb="11">
      <t>ボウエキ</t>
    </rPh>
    <rPh sb="11" eb="12">
      <t>ヒョウ</t>
    </rPh>
    <phoneticPr fontId="2"/>
  </si>
  <si>
    <t>北洋材</t>
    <rPh sb="0" eb="3">
      <t>ホクヨウザイ</t>
    </rPh>
    <phoneticPr fontId="2"/>
  </si>
  <si>
    <t>材別</t>
    <rPh sb="0" eb="1">
      <t>ザイ</t>
    </rPh>
    <rPh sb="1" eb="2">
      <t>ベツ</t>
    </rPh>
    <phoneticPr fontId="2"/>
  </si>
  <si>
    <t>９．木材輸入状況</t>
    <rPh sb="2" eb="4">
      <t>モクザイ</t>
    </rPh>
    <rPh sb="4" eb="6">
      <t>ユニュウ</t>
    </rPh>
    <rPh sb="6" eb="8">
      <t>ジョウキョウ</t>
    </rPh>
    <phoneticPr fontId="2"/>
  </si>
  <si>
    <t>石炭</t>
    <rPh sb="0" eb="2">
      <t>セキタン</t>
    </rPh>
    <phoneticPr fontId="2"/>
  </si>
  <si>
    <t>輸　出</t>
    <rPh sb="0" eb="1">
      <t>ユ</t>
    </rPh>
    <rPh sb="2" eb="3">
      <t>デ</t>
    </rPh>
    <phoneticPr fontId="2"/>
  </si>
  <si>
    <t>（単位：トン）</t>
    <rPh sb="1" eb="3">
      <t>タンイ</t>
    </rPh>
    <phoneticPr fontId="2"/>
  </si>
  <si>
    <t>室蘭</t>
  </si>
  <si>
    <t>鹿島</t>
  </si>
  <si>
    <t>川崎</t>
  </si>
  <si>
    <t>姫川</t>
  </si>
  <si>
    <t>清水</t>
  </si>
  <si>
    <t>須崎</t>
  </si>
  <si>
    <t>２．輸移出入貨物月別表</t>
    <rPh sb="2" eb="5">
      <t>ユイシュツ</t>
    </rPh>
    <rPh sb="5" eb="6">
      <t>ニュウ</t>
    </rPh>
    <rPh sb="6" eb="8">
      <t>カモツ</t>
    </rPh>
    <rPh sb="8" eb="10">
      <t>ツキベツ</t>
    </rPh>
    <rPh sb="10" eb="11">
      <t>ヒョウ</t>
    </rPh>
    <phoneticPr fontId="2"/>
  </si>
  <si>
    <t>入　　　貨</t>
    <rPh sb="0" eb="1">
      <t>ニュウ</t>
    </rPh>
    <rPh sb="4" eb="5">
      <t>カ</t>
    </rPh>
    <phoneticPr fontId="2"/>
  </si>
  <si>
    <t>５．品種別外国貿易表</t>
    <rPh sb="2" eb="3">
      <t>ヒン</t>
    </rPh>
    <rPh sb="3" eb="5">
      <t>シュベツ</t>
    </rPh>
    <rPh sb="5" eb="7">
      <t>ガイコク</t>
    </rPh>
    <rPh sb="7" eb="9">
      <t>ボウエキ</t>
    </rPh>
    <rPh sb="9" eb="10">
      <t>ヒョウ</t>
    </rPh>
    <phoneticPr fontId="2"/>
  </si>
  <si>
    <t>山形県</t>
    <rPh sb="0" eb="3">
      <t>ヤマガタケン</t>
    </rPh>
    <phoneticPr fontId="2"/>
  </si>
  <si>
    <t>台湾</t>
  </si>
  <si>
    <t>シンガポール</t>
  </si>
  <si>
    <t>タイ</t>
  </si>
  <si>
    <t>フィリピン</t>
  </si>
  <si>
    <t>マレーシア</t>
  </si>
  <si>
    <t>ベトナム</t>
  </si>
  <si>
    <t>インド</t>
  </si>
  <si>
    <t>バングラデシュ</t>
  </si>
  <si>
    <t>スペイン</t>
  </si>
  <si>
    <t>ドイツ</t>
  </si>
  <si>
    <t>オランダ</t>
  </si>
  <si>
    <t>スウェーデン</t>
  </si>
  <si>
    <t>ハンブルグ</t>
  </si>
  <si>
    <t>レムチャバン</t>
  </si>
  <si>
    <t>バレンシア</t>
  </si>
  <si>
    <t>サバンナ</t>
  </si>
  <si>
    <t>ポートケラン</t>
  </si>
  <si>
    <t>チッタゴン</t>
  </si>
  <si>
    <t>スロベニア</t>
  </si>
  <si>
    <t>コーペル</t>
  </si>
  <si>
    <t>チリ</t>
  </si>
  <si>
    <t>ロッテルダム</t>
  </si>
  <si>
    <t>ロサンゼルス</t>
  </si>
  <si>
    <t>ジャカルタ</t>
  </si>
  <si>
    <t>パンジャン</t>
  </si>
  <si>
    <t>セマラン</t>
  </si>
  <si>
    <t>県内諸港</t>
  </si>
  <si>
    <t>仙台塩釜</t>
  </si>
  <si>
    <t>（製材内数）</t>
    <rPh sb="1" eb="3">
      <t>セイザイ</t>
    </rPh>
    <rPh sb="3" eb="4">
      <t>ウチ</t>
    </rPh>
    <rPh sb="4" eb="5">
      <t>スウ</t>
    </rPh>
    <phoneticPr fontId="2"/>
  </si>
  <si>
    <t>米材その他</t>
    <rPh sb="0" eb="1">
      <t>ベイ</t>
    </rPh>
    <rPh sb="1" eb="2">
      <t>ザイ</t>
    </rPh>
    <rPh sb="4" eb="5">
      <t>タ</t>
    </rPh>
    <phoneticPr fontId="2"/>
  </si>
  <si>
    <t>アラブ首長国</t>
  </si>
  <si>
    <t>ブラジル</t>
  </si>
  <si>
    <t>その他</t>
  </si>
  <si>
    <t>中国（ホンコン）</t>
  </si>
  <si>
    <t>チンタオ(青島)</t>
  </si>
  <si>
    <t>チョンチン(重慶)</t>
  </si>
  <si>
    <t>カオシュン(高雄)</t>
  </si>
  <si>
    <t>シアメン(厦門)</t>
  </si>
  <si>
    <t>チャンチアガン(張家港)</t>
  </si>
  <si>
    <t>サントス</t>
  </si>
  <si>
    <t>キールン(基隆)</t>
  </si>
  <si>
    <t>ホンコン(香港)</t>
  </si>
  <si>
    <t>ポーハン(浦項)</t>
  </si>
  <si>
    <t>ウルサン(蔚山)</t>
  </si>
  <si>
    <t>リエンユンカン(連雲港)</t>
  </si>
  <si>
    <t>ナヴァセバ</t>
  </si>
  <si>
    <t>マサン(馬山)</t>
  </si>
  <si>
    <t>シンカン(新港，天津)</t>
  </si>
  <si>
    <t>貨物量（トン）</t>
    <rPh sb="0" eb="2">
      <t>カモツ</t>
    </rPh>
    <rPh sb="2" eb="3">
      <t>リョウ</t>
    </rPh>
    <phoneticPr fontId="2"/>
  </si>
  <si>
    <t>尻屋岬</t>
  </si>
  <si>
    <t>諸港</t>
    <phoneticPr fontId="2"/>
  </si>
  <si>
    <t>金属くず</t>
    <rPh sb="0" eb="2">
      <t>キンゾク</t>
    </rPh>
    <phoneticPr fontId="2"/>
  </si>
  <si>
    <t>イギリス</t>
    <phoneticPr fontId="2"/>
  </si>
  <si>
    <t>染料・塗料・合成樹脂・その他化学工業品</t>
    <rPh sb="0" eb="2">
      <t>センリョウ</t>
    </rPh>
    <rPh sb="3" eb="5">
      <t>トリョウ</t>
    </rPh>
    <rPh sb="6" eb="8">
      <t>ゴウセイ</t>
    </rPh>
    <rPh sb="8" eb="10">
      <t>ジュシ</t>
    </rPh>
    <rPh sb="13" eb="14">
      <t>タ</t>
    </rPh>
    <rPh sb="14" eb="19">
      <t>カガクコウギョウヒン</t>
    </rPh>
    <phoneticPr fontId="2"/>
  </si>
  <si>
    <t>産業機械</t>
    <rPh sb="0" eb="2">
      <t>サンギョウ</t>
    </rPh>
    <rPh sb="2" eb="4">
      <t>キカイ</t>
    </rPh>
    <phoneticPr fontId="2"/>
  </si>
  <si>
    <t>製造食品</t>
    <phoneticPr fontId="2"/>
  </si>
  <si>
    <t>非金属鉱物</t>
    <rPh sb="0" eb="3">
      <t>ヒキンゾク</t>
    </rPh>
    <rPh sb="3" eb="5">
      <t>コウブツ</t>
    </rPh>
    <phoneticPr fontId="2"/>
  </si>
  <si>
    <t>砂利・砂</t>
    <rPh sb="0" eb="2">
      <t>ジャリ</t>
    </rPh>
    <rPh sb="3" eb="4">
      <t>スナ</t>
    </rPh>
    <phoneticPr fontId="2"/>
  </si>
  <si>
    <t>レムチャバン</t>
    <phoneticPr fontId="2"/>
  </si>
  <si>
    <t>タンジン（唐津）</t>
    <rPh sb="5" eb="6">
      <t>カラ</t>
    </rPh>
    <rPh sb="6" eb="7">
      <t>ツ</t>
    </rPh>
    <phoneticPr fontId="2"/>
  </si>
  <si>
    <t>マニラ</t>
    <phoneticPr fontId="2"/>
  </si>
  <si>
    <t>その他農産品</t>
    <rPh sb="2" eb="3">
      <t>タ</t>
    </rPh>
    <phoneticPr fontId="2"/>
  </si>
  <si>
    <t>ワンポア（黄埔）</t>
    <rPh sb="5" eb="6">
      <t>キ</t>
    </rPh>
    <rPh sb="6" eb="7">
      <t>ホ</t>
    </rPh>
    <phoneticPr fontId="2"/>
  </si>
  <si>
    <t>イエンタイ（煙台）</t>
    <rPh sb="6" eb="7">
      <t>エン</t>
    </rPh>
    <rPh sb="7" eb="8">
      <t>タイ</t>
    </rPh>
    <phoneticPr fontId="2"/>
  </si>
  <si>
    <t>韓国</t>
    <rPh sb="0" eb="2">
      <t>カンコク</t>
    </rPh>
    <phoneticPr fontId="2"/>
  </si>
  <si>
    <t>クンサン（群山）</t>
    <rPh sb="5" eb="6">
      <t>グン</t>
    </rPh>
    <rPh sb="6" eb="7">
      <t>ヤマ</t>
    </rPh>
    <phoneticPr fontId="2"/>
  </si>
  <si>
    <t>インチョン（仁川）</t>
    <rPh sb="6" eb="7">
      <t>ジン</t>
    </rPh>
    <rPh sb="7" eb="8">
      <t>カワ</t>
    </rPh>
    <phoneticPr fontId="2"/>
  </si>
  <si>
    <t>窯業品</t>
    <rPh sb="0" eb="2">
      <t>ヨウギョウ</t>
    </rPh>
    <rPh sb="2" eb="3">
      <t>シナ</t>
    </rPh>
    <phoneticPr fontId="2"/>
  </si>
  <si>
    <t>化学肥料</t>
    <rPh sb="0" eb="2">
      <t>カガク</t>
    </rPh>
    <rPh sb="2" eb="4">
      <t>ヒリョウ</t>
    </rPh>
    <phoneticPr fontId="2"/>
  </si>
  <si>
    <t>紙・パルプ</t>
    <rPh sb="0" eb="1">
      <t>カミ</t>
    </rPh>
    <phoneticPr fontId="2"/>
  </si>
  <si>
    <t>豆類</t>
    <phoneticPr fontId="2"/>
  </si>
  <si>
    <t>化学薬品</t>
    <rPh sb="0" eb="2">
      <t>カガク</t>
    </rPh>
    <phoneticPr fontId="2"/>
  </si>
  <si>
    <t>その他製造工業品</t>
    <rPh sb="2" eb="3">
      <t>タ</t>
    </rPh>
    <rPh sb="3" eb="5">
      <t>セイゾウ</t>
    </rPh>
    <rPh sb="5" eb="7">
      <t>コウギョウ</t>
    </rPh>
    <rPh sb="7" eb="8">
      <t>ヒン</t>
    </rPh>
    <phoneticPr fontId="2"/>
  </si>
  <si>
    <t>動植物性製造飼肥料</t>
    <phoneticPr fontId="2"/>
  </si>
  <si>
    <t>自動車部品</t>
    <rPh sb="0" eb="3">
      <t>ジドウシャ</t>
    </rPh>
    <phoneticPr fontId="2"/>
  </si>
  <si>
    <t>その他製造工業品</t>
    <rPh sb="2" eb="3">
      <t>タ</t>
    </rPh>
    <phoneticPr fontId="2"/>
  </si>
  <si>
    <t>電気機械</t>
    <rPh sb="0" eb="2">
      <t>デンキ</t>
    </rPh>
    <rPh sb="2" eb="4">
      <t>キカイ</t>
    </rPh>
    <phoneticPr fontId="2"/>
  </si>
  <si>
    <t>バンコク</t>
    <phoneticPr fontId="2"/>
  </si>
  <si>
    <t>マレーシア</t>
    <phoneticPr fontId="2"/>
  </si>
  <si>
    <t>衣服・身廻品・はきもの</t>
    <rPh sb="0" eb="2">
      <t>イフク</t>
    </rPh>
    <rPh sb="3" eb="4">
      <t>ミ</t>
    </rPh>
    <rPh sb="4" eb="5">
      <t>マワリ</t>
    </rPh>
    <rPh sb="5" eb="6">
      <t>シナ</t>
    </rPh>
    <phoneticPr fontId="2"/>
  </si>
  <si>
    <t>家具装備品</t>
    <rPh sb="0" eb="2">
      <t>カグ</t>
    </rPh>
    <rPh sb="2" eb="5">
      <t>ソウビヒン</t>
    </rPh>
    <phoneticPr fontId="2"/>
  </si>
  <si>
    <t>バングラデシュ</t>
    <phoneticPr fontId="2"/>
  </si>
  <si>
    <t>チッタゴン</t>
    <phoneticPr fontId="2"/>
  </si>
  <si>
    <t>アラブ首長国</t>
    <rPh sb="3" eb="6">
      <t>シュチョウコク</t>
    </rPh>
    <phoneticPr fontId="2"/>
  </si>
  <si>
    <t>製造食品</t>
    <rPh sb="0" eb="2">
      <t>セイゾウ</t>
    </rPh>
    <rPh sb="2" eb="4">
      <t>ショクヒン</t>
    </rPh>
    <phoneticPr fontId="2"/>
  </si>
  <si>
    <t>文房具・運動娯楽用品・楽器</t>
    <rPh sb="0" eb="3">
      <t>ブンボウグ</t>
    </rPh>
    <rPh sb="4" eb="6">
      <t>ウンドウ</t>
    </rPh>
    <rPh sb="6" eb="8">
      <t>ゴラク</t>
    </rPh>
    <rPh sb="8" eb="10">
      <t>ヨウヒン</t>
    </rPh>
    <rPh sb="11" eb="13">
      <t>ガッキ</t>
    </rPh>
    <phoneticPr fontId="2"/>
  </si>
  <si>
    <t>オランダ</t>
    <phoneticPr fontId="2"/>
  </si>
  <si>
    <t>ロッテルダム</t>
    <phoneticPr fontId="2"/>
  </si>
  <si>
    <t>ドイツ</t>
    <phoneticPr fontId="2"/>
  </si>
  <si>
    <t>ハンブルグ</t>
    <phoneticPr fontId="2"/>
  </si>
  <si>
    <t>化学薬品</t>
    <rPh sb="0" eb="2">
      <t>カガク</t>
    </rPh>
    <rPh sb="2" eb="4">
      <t>ヤクヒン</t>
    </rPh>
    <phoneticPr fontId="2"/>
  </si>
  <si>
    <t>スウェーデン</t>
    <phoneticPr fontId="2"/>
  </si>
  <si>
    <t>ゴーセンブルグ</t>
    <phoneticPr fontId="2"/>
  </si>
  <si>
    <t>廃土砂</t>
    <rPh sb="0" eb="1">
      <t>ハイ</t>
    </rPh>
    <rPh sb="1" eb="3">
      <t>ドシャ</t>
    </rPh>
    <phoneticPr fontId="2"/>
  </si>
  <si>
    <t>秋田</t>
    <rPh sb="0" eb="2">
      <t>アキタ</t>
    </rPh>
    <phoneticPr fontId="2"/>
  </si>
  <si>
    <t>その他日用品</t>
    <rPh sb="2" eb="3">
      <t>タ</t>
    </rPh>
    <rPh sb="3" eb="6">
      <t>ニチヨウヒン</t>
    </rPh>
    <phoneticPr fontId="2"/>
  </si>
  <si>
    <t>オークランド</t>
    <phoneticPr fontId="2"/>
  </si>
  <si>
    <t>セマラン</t>
    <phoneticPr fontId="2"/>
  </si>
  <si>
    <t>ジャカルタ</t>
    <phoneticPr fontId="2"/>
  </si>
  <si>
    <t xml:space="preserve">タイ </t>
    <phoneticPr fontId="2"/>
  </si>
  <si>
    <t>スラバヤ</t>
    <phoneticPr fontId="2"/>
  </si>
  <si>
    <t>イタリア</t>
    <phoneticPr fontId="2"/>
  </si>
  <si>
    <t>石炭</t>
    <phoneticPr fontId="2"/>
  </si>
  <si>
    <t>県内諸港</t>
    <rPh sb="0" eb="2">
      <t>ケンナイ</t>
    </rPh>
    <rPh sb="2" eb="3">
      <t>ショ</t>
    </rPh>
    <rPh sb="3" eb="4">
      <t>コウ</t>
    </rPh>
    <phoneticPr fontId="2"/>
  </si>
  <si>
    <t>廃棄物</t>
    <rPh sb="0" eb="3">
      <t>ハイキブツ</t>
    </rPh>
    <phoneticPr fontId="2"/>
  </si>
  <si>
    <t>米</t>
    <rPh sb="0" eb="1">
      <t>コメ</t>
    </rPh>
    <phoneticPr fontId="2"/>
  </si>
  <si>
    <t>豆類</t>
    <rPh sb="0" eb="2">
      <t>マメルイ</t>
    </rPh>
    <phoneticPr fontId="2"/>
  </si>
  <si>
    <t>金属製品</t>
    <rPh sb="0" eb="2">
      <t>キンゾク</t>
    </rPh>
    <rPh sb="2" eb="4">
      <t>セイヒン</t>
    </rPh>
    <phoneticPr fontId="2"/>
  </si>
  <si>
    <t>その他繊維工業品</t>
    <rPh sb="2" eb="3">
      <t>タ</t>
    </rPh>
    <phoneticPr fontId="2"/>
  </si>
  <si>
    <t>（単位：トン）</t>
    <phoneticPr fontId="2"/>
  </si>
  <si>
    <t>ムンドラ</t>
    <phoneticPr fontId="2"/>
  </si>
  <si>
    <t>バルセロナ</t>
    <phoneticPr fontId="2"/>
  </si>
  <si>
    <t>砂糖</t>
    <phoneticPr fontId="2"/>
  </si>
  <si>
    <t>ノーフォーク</t>
    <phoneticPr fontId="2"/>
  </si>
  <si>
    <t>ゴム製品</t>
    <phoneticPr fontId="2"/>
  </si>
  <si>
    <t>ブレーメンハーフェン</t>
    <phoneticPr fontId="2"/>
  </si>
  <si>
    <t>糸及び紡績半製品</t>
    <rPh sb="0" eb="1">
      <t>イト</t>
    </rPh>
    <rPh sb="1" eb="2">
      <t>オヨ</t>
    </rPh>
    <rPh sb="3" eb="5">
      <t>ボウセキ</t>
    </rPh>
    <rPh sb="5" eb="8">
      <t>ハンセイヒン</t>
    </rPh>
    <phoneticPr fontId="2"/>
  </si>
  <si>
    <t>薪炭</t>
    <rPh sb="0" eb="1">
      <t>マキ</t>
    </rPh>
    <rPh sb="1" eb="2">
      <t>スミ</t>
    </rPh>
    <phoneticPr fontId="2"/>
  </si>
  <si>
    <t>ナホトカ</t>
    <phoneticPr fontId="2"/>
  </si>
  <si>
    <t>鉄鋼</t>
    <rPh sb="0" eb="2">
      <t>テッコウ</t>
    </rPh>
    <phoneticPr fontId="2"/>
  </si>
  <si>
    <t>台北（淡水新港）</t>
    <rPh sb="0" eb="2">
      <t>タイペイ</t>
    </rPh>
    <rPh sb="3" eb="5">
      <t>タンスイ</t>
    </rPh>
    <rPh sb="5" eb="7">
      <t>シンコウ</t>
    </rPh>
    <phoneticPr fontId="2"/>
  </si>
  <si>
    <t>ホーチミン及びカトライ</t>
    <rPh sb="5" eb="6">
      <t>オヨ</t>
    </rPh>
    <phoneticPr fontId="2"/>
  </si>
  <si>
    <t>ノーフォーク</t>
  </si>
  <si>
    <t>境</t>
    <rPh sb="0" eb="1">
      <t>サカイ</t>
    </rPh>
    <phoneticPr fontId="2"/>
  </si>
  <si>
    <t>金属くず</t>
    <rPh sb="0" eb="1">
      <t>キン</t>
    </rPh>
    <rPh sb="1" eb="2">
      <t>ゾク</t>
    </rPh>
    <phoneticPr fontId="2"/>
  </si>
  <si>
    <t>その他日用品</t>
    <phoneticPr fontId="2"/>
  </si>
  <si>
    <t>シャルジャー</t>
    <phoneticPr fontId="2"/>
  </si>
  <si>
    <t>ベルファスト</t>
    <phoneticPr fontId="2"/>
  </si>
  <si>
    <t>サザンプトン</t>
    <phoneticPr fontId="2"/>
  </si>
  <si>
    <t>サンクト・ペテルスブルグ</t>
    <phoneticPr fontId="2"/>
  </si>
  <si>
    <t>ジョージア</t>
    <phoneticPr fontId="2"/>
  </si>
  <si>
    <t>八戸</t>
    <rPh sb="0" eb="2">
      <t>ハチノヘ</t>
    </rPh>
    <phoneticPr fontId="2"/>
  </si>
  <si>
    <t>宇部</t>
    <rPh sb="0" eb="2">
      <t>ウベ</t>
    </rPh>
    <phoneticPr fontId="2"/>
  </si>
  <si>
    <t>分類不能のもの</t>
    <phoneticPr fontId="2"/>
  </si>
  <si>
    <t>豆類</t>
    <phoneticPr fontId="2"/>
  </si>
  <si>
    <t>製材</t>
    <phoneticPr fontId="2"/>
  </si>
  <si>
    <t>その他機械</t>
    <phoneticPr fontId="2"/>
  </si>
  <si>
    <t>窯業品</t>
    <phoneticPr fontId="2"/>
  </si>
  <si>
    <t>タイピン(太平)</t>
    <rPh sb="5" eb="7">
      <t>タイヘイ</t>
    </rPh>
    <phoneticPr fontId="2"/>
  </si>
  <si>
    <t>ナンシャー(南沙)</t>
    <rPh sb="6" eb="7">
      <t>ナン</t>
    </rPh>
    <rPh sb="7" eb="8">
      <t>サ</t>
    </rPh>
    <phoneticPr fontId="2"/>
  </si>
  <si>
    <t>福岡県</t>
    <rPh sb="0" eb="3">
      <t>フクオカケン</t>
    </rPh>
    <phoneticPr fontId="2"/>
  </si>
  <si>
    <t>その他林産品</t>
    <rPh sb="2" eb="3">
      <t>タ</t>
    </rPh>
    <rPh sb="3" eb="5">
      <t>リンサン</t>
    </rPh>
    <rPh sb="5" eb="6">
      <t>ヒン</t>
    </rPh>
    <phoneticPr fontId="2"/>
  </si>
  <si>
    <t>鳥取県</t>
    <rPh sb="0" eb="3">
      <t>トットリケン</t>
    </rPh>
    <phoneticPr fontId="2"/>
  </si>
  <si>
    <t>宮城県</t>
    <rPh sb="0" eb="3">
      <t>ミヤギケン</t>
    </rPh>
    <phoneticPr fontId="2"/>
  </si>
  <si>
    <t>青森県</t>
    <rPh sb="0" eb="3">
      <t>アオモリケン</t>
    </rPh>
    <phoneticPr fontId="2"/>
  </si>
  <si>
    <t>新潟県</t>
    <rPh sb="0" eb="3">
      <t>ニイガタケン</t>
    </rPh>
    <phoneticPr fontId="2"/>
  </si>
  <si>
    <t>高知県</t>
    <rPh sb="0" eb="3">
      <t>コウチケン</t>
    </rPh>
    <phoneticPr fontId="2"/>
  </si>
  <si>
    <t>秋田県</t>
    <rPh sb="0" eb="3">
      <t>アキタケン</t>
    </rPh>
    <phoneticPr fontId="2"/>
  </si>
  <si>
    <t>広島県</t>
    <rPh sb="0" eb="3">
      <t>ヒロシマケン</t>
    </rPh>
    <phoneticPr fontId="2"/>
  </si>
  <si>
    <t>千葉県</t>
    <rPh sb="0" eb="3">
      <t>チバケン</t>
    </rPh>
    <phoneticPr fontId="2"/>
  </si>
  <si>
    <t>神奈川県</t>
    <rPh sb="0" eb="4">
      <t>カナガワケン</t>
    </rPh>
    <phoneticPr fontId="2"/>
  </si>
  <si>
    <t>苅田</t>
    <rPh sb="0" eb="2">
      <t>カンダ</t>
    </rPh>
    <phoneticPr fontId="2"/>
  </si>
  <si>
    <t>茨城県</t>
    <rPh sb="0" eb="3">
      <t>イバラキケン</t>
    </rPh>
    <phoneticPr fontId="2"/>
  </si>
  <si>
    <t>山口県</t>
    <rPh sb="0" eb="3">
      <t>ヤマグチケン</t>
    </rPh>
    <phoneticPr fontId="2"/>
  </si>
  <si>
    <t>福井県</t>
    <rPh sb="0" eb="3">
      <t>フクイケン</t>
    </rPh>
    <phoneticPr fontId="2"/>
  </si>
  <si>
    <t>静岡県</t>
    <rPh sb="0" eb="3">
      <t>シズオカケン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</si>
  <si>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</si>
  <si>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輸送用容器</t>
    <phoneticPr fontId="2"/>
  </si>
  <si>
    <t>輸送用容器</t>
    <phoneticPr fontId="2"/>
  </si>
  <si>
    <t>石炭</t>
    <phoneticPr fontId="2"/>
  </si>
  <si>
    <t>動植物性製造飼肥料</t>
    <phoneticPr fontId="2"/>
  </si>
  <si>
    <t>ジェネラルサントス</t>
    <phoneticPr fontId="2"/>
  </si>
  <si>
    <t>ビンツーロー</t>
    <phoneticPr fontId="2"/>
  </si>
  <si>
    <t>ハイフォン</t>
    <phoneticPr fontId="2"/>
  </si>
  <si>
    <t>ニューカッスル</t>
    <phoneticPr fontId="2"/>
  </si>
  <si>
    <t>ボストーチヌイ</t>
    <phoneticPr fontId="2"/>
  </si>
  <si>
    <t>砂糖</t>
    <phoneticPr fontId="2"/>
  </si>
  <si>
    <t>シアトル</t>
    <phoneticPr fontId="2"/>
  </si>
  <si>
    <t>苫小牧</t>
    <phoneticPr fontId="2"/>
  </si>
  <si>
    <t>上磯</t>
    <phoneticPr fontId="2"/>
  </si>
  <si>
    <t>化学薬品</t>
    <phoneticPr fontId="2"/>
  </si>
  <si>
    <t>重油</t>
    <phoneticPr fontId="2"/>
  </si>
  <si>
    <t>石灰石</t>
    <phoneticPr fontId="2"/>
  </si>
  <si>
    <t>化学薬品</t>
    <phoneticPr fontId="2"/>
  </si>
  <si>
    <t>化学肥料</t>
    <phoneticPr fontId="2"/>
  </si>
  <si>
    <t>愛媛県</t>
    <rPh sb="0" eb="2">
      <t>エヒメ</t>
    </rPh>
    <rPh sb="2" eb="3">
      <t>ケン</t>
    </rPh>
    <phoneticPr fontId="2"/>
  </si>
  <si>
    <t>国　　　名</t>
    <rPh sb="0" eb="1">
      <t>クニ</t>
    </rPh>
    <rPh sb="4" eb="5">
      <t>メイ</t>
    </rPh>
    <phoneticPr fontId="2"/>
  </si>
  <si>
    <t>合　　計</t>
    <rPh sb="0" eb="1">
      <t>ゴウ</t>
    </rPh>
    <rPh sb="3" eb="4">
      <t>ケイ</t>
    </rPh>
    <phoneticPr fontId="2"/>
  </si>
  <si>
    <t>再利用資材</t>
    <rPh sb="0" eb="3">
      <t>サイリヨウ</t>
    </rPh>
    <rPh sb="3" eb="5">
      <t>シザイ</t>
    </rPh>
    <phoneticPr fontId="2"/>
  </si>
  <si>
    <t>木製品</t>
    <rPh sb="0" eb="3">
      <t>モクセイヒン</t>
    </rPh>
    <phoneticPr fontId="2"/>
  </si>
  <si>
    <t>外港・北港</t>
    <rPh sb="0" eb="1">
      <t>ガイ</t>
    </rPh>
    <rPh sb="1" eb="2">
      <t>コウ</t>
    </rPh>
    <rPh sb="3" eb="5">
      <t>キタコウ</t>
    </rPh>
    <phoneticPr fontId="2"/>
  </si>
  <si>
    <t>本　　港</t>
    <rPh sb="0" eb="1">
      <t>ホン</t>
    </rPh>
    <rPh sb="3" eb="4">
      <t>コウ</t>
    </rPh>
    <phoneticPr fontId="2"/>
  </si>
  <si>
    <t>月　　　別</t>
    <rPh sb="0" eb="1">
      <t>ツキ</t>
    </rPh>
    <rPh sb="4" eb="5">
      <t>ベツ</t>
    </rPh>
    <phoneticPr fontId="2"/>
  </si>
  <si>
    <t>輸　移　入</t>
    <rPh sb="0" eb="1">
      <t>ユ</t>
    </rPh>
    <rPh sb="2" eb="3">
      <t>イ</t>
    </rPh>
    <rPh sb="4" eb="5">
      <t>ニュウ</t>
    </rPh>
    <phoneticPr fontId="2"/>
  </si>
  <si>
    <t>輸　移　出</t>
    <rPh sb="0" eb="1">
      <t>ユ</t>
    </rPh>
    <rPh sb="2" eb="3">
      <t>イ</t>
    </rPh>
    <rPh sb="4" eb="5">
      <t>シュツ</t>
    </rPh>
    <phoneticPr fontId="2"/>
  </si>
  <si>
    <t>輸　出</t>
    <rPh sb="0" eb="1">
      <t>ユ</t>
    </rPh>
    <rPh sb="2" eb="3">
      <t>シュツ</t>
    </rPh>
    <phoneticPr fontId="2"/>
  </si>
  <si>
    <t>移　出</t>
    <rPh sb="0" eb="1">
      <t>イ</t>
    </rPh>
    <rPh sb="2" eb="3">
      <t>シュツ</t>
    </rPh>
    <phoneticPr fontId="2"/>
  </si>
  <si>
    <t>輸　入</t>
    <rPh sb="0" eb="1">
      <t>ユ</t>
    </rPh>
    <rPh sb="2" eb="3">
      <t>ニュウ</t>
    </rPh>
    <phoneticPr fontId="2"/>
  </si>
  <si>
    <t>移　入</t>
    <rPh sb="0" eb="1">
      <t>イ</t>
    </rPh>
    <rPh sb="2" eb="3">
      <t>ニュウ</t>
    </rPh>
    <phoneticPr fontId="2"/>
  </si>
  <si>
    <t>外　貿</t>
    <rPh sb="0" eb="1">
      <t>ガイ</t>
    </rPh>
    <rPh sb="2" eb="3">
      <t>ボウ</t>
    </rPh>
    <phoneticPr fontId="2"/>
  </si>
  <si>
    <t>内　貿</t>
    <rPh sb="0" eb="1">
      <t>ナイ</t>
    </rPh>
    <rPh sb="2" eb="3">
      <t>ボウ</t>
    </rPh>
    <phoneticPr fontId="2"/>
  </si>
  <si>
    <t>年　　次</t>
    <rPh sb="0" eb="1">
      <t>ネン</t>
    </rPh>
    <rPh sb="3" eb="4">
      <t>ツギ</t>
    </rPh>
    <phoneticPr fontId="2"/>
  </si>
  <si>
    <t>北　洋　材</t>
    <rPh sb="0" eb="1">
      <t>キタ</t>
    </rPh>
    <rPh sb="2" eb="3">
      <t>ヨウ</t>
    </rPh>
    <rPh sb="4" eb="5">
      <t>ザイ</t>
    </rPh>
    <phoneticPr fontId="2"/>
  </si>
  <si>
    <t>米　材　そ　の　他</t>
    <rPh sb="0" eb="1">
      <t>ベイ</t>
    </rPh>
    <rPh sb="2" eb="3">
      <t>ザイ</t>
    </rPh>
    <rPh sb="8" eb="9">
      <t>タ</t>
    </rPh>
    <phoneticPr fontId="2"/>
  </si>
  <si>
    <t>11月</t>
  </si>
  <si>
    <t>12月</t>
  </si>
  <si>
    <t>イタリア</t>
  </si>
  <si>
    <t>10月</t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</si>
  <si>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</si>
  <si>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</si>
  <si>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</si>
  <si>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</si>
  <si>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</si>
  <si>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</si>
  <si>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</si>
  <si>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</si>
  <si>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</si>
  <si>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</si>
  <si>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</si>
  <si>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</si>
  <si>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</si>
  <si>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</si>
  <si>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</si>
  <si>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</si>
  <si>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</si>
  <si>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10月</t>
    <phoneticPr fontId="2"/>
  </si>
  <si>
    <t>平成28年</t>
    <rPh sb="0" eb="2">
      <t>ヘイセイ</t>
    </rPh>
    <rPh sb="4" eb="5">
      <t>ネン</t>
    </rPh>
    <phoneticPr fontId="2"/>
  </si>
  <si>
    <t>その他林産品</t>
    <rPh sb="2" eb="3">
      <t>タ</t>
    </rPh>
    <rPh sb="3" eb="5">
      <t>リンサン</t>
    </rPh>
    <rPh sb="5" eb="6">
      <t>ヒン</t>
    </rPh>
    <phoneticPr fontId="2"/>
  </si>
  <si>
    <t>フーチョウ(福州)</t>
    <rPh sb="6" eb="8">
      <t>フクシュウ</t>
    </rPh>
    <phoneticPr fontId="2"/>
  </si>
  <si>
    <t>ビシャカパトナム</t>
  </si>
  <si>
    <t>リオグランデ</t>
  </si>
  <si>
    <t>ハイコウ(海口)</t>
    <rPh sb="5" eb="6">
      <t>ウミ</t>
    </rPh>
    <rPh sb="6" eb="7">
      <t>クチ</t>
    </rPh>
    <phoneticPr fontId="2"/>
  </si>
  <si>
    <t>メキシコ</t>
  </si>
  <si>
    <t>取合せ品</t>
    <rPh sb="0" eb="2">
      <t>トリアワ</t>
    </rPh>
    <rPh sb="3" eb="4">
      <t>ヒン</t>
    </rPh>
    <phoneticPr fontId="2"/>
  </si>
  <si>
    <t>山形県</t>
  </si>
  <si>
    <t>千葉県</t>
  </si>
  <si>
    <t>宮城県</t>
  </si>
  <si>
    <t>ゴム製品</t>
    <rPh sb="2" eb="4">
      <t>セイヒン</t>
    </rPh>
    <phoneticPr fontId="2"/>
  </si>
  <si>
    <t>山口県</t>
  </si>
  <si>
    <t>取合せ品</t>
    <rPh sb="0" eb="2">
      <t>トリアワ</t>
    </rPh>
    <rPh sb="3" eb="4">
      <t>ヒン</t>
    </rPh>
    <phoneticPr fontId="2"/>
  </si>
  <si>
    <t>国　　名</t>
    <rPh sb="0" eb="1">
      <t>クニ</t>
    </rPh>
    <rPh sb="3" eb="4">
      <t>メイ</t>
    </rPh>
    <phoneticPr fontId="2"/>
  </si>
  <si>
    <t>港　　名</t>
    <rPh sb="0" eb="1">
      <t>ミナト</t>
    </rPh>
    <rPh sb="3" eb="4">
      <t>メイ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</si>
  <si>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</si>
  <si>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</si>
  <si>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</si>
  <si>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港　　　名</t>
    <rPh sb="0" eb="1">
      <t>コウ</t>
    </rPh>
    <rPh sb="4" eb="5">
      <t>メイ</t>
    </rPh>
    <phoneticPr fontId="2"/>
  </si>
  <si>
    <t>砂利・砂</t>
    <rPh sb="0" eb="2">
      <t>ジャリ</t>
    </rPh>
    <rPh sb="3" eb="4">
      <t>スナ</t>
    </rPh>
    <phoneticPr fontId="2"/>
  </si>
  <si>
    <t>木製品</t>
    <phoneticPr fontId="2"/>
  </si>
  <si>
    <t>製材</t>
    <phoneticPr fontId="2"/>
  </si>
  <si>
    <t>鉄鋼</t>
    <rPh sb="0" eb="2">
      <t>テッコウ</t>
    </rPh>
    <phoneticPr fontId="2"/>
  </si>
  <si>
    <t>ゴム製品</t>
    <phoneticPr fontId="2"/>
  </si>
  <si>
    <t>輸送用容器</t>
    <phoneticPr fontId="2"/>
  </si>
  <si>
    <t>米</t>
    <rPh sb="0" eb="1">
      <t>コメ</t>
    </rPh>
    <phoneticPr fontId="2"/>
  </si>
  <si>
    <t>砂糖</t>
    <phoneticPr fontId="2"/>
  </si>
  <si>
    <t>ペナン</t>
    <phoneticPr fontId="2"/>
  </si>
  <si>
    <t>ゴム製品</t>
    <rPh sb="2" eb="4">
      <t>セイヒン</t>
    </rPh>
    <phoneticPr fontId="2"/>
  </si>
  <si>
    <t>チェンナイ</t>
    <phoneticPr fontId="2"/>
  </si>
  <si>
    <t>エムデン</t>
    <phoneticPr fontId="2"/>
  </si>
  <si>
    <t>動植物性製造飼肥料</t>
    <phoneticPr fontId="2"/>
  </si>
  <si>
    <t>バレンシア</t>
    <phoneticPr fontId="2"/>
  </si>
  <si>
    <t>ポティ</t>
    <phoneticPr fontId="2"/>
  </si>
  <si>
    <t>ロングビーチ</t>
    <phoneticPr fontId="2"/>
  </si>
  <si>
    <t>マンサニーヨ</t>
  </si>
  <si>
    <t>石狩</t>
    <rPh sb="0" eb="2">
      <t>イシカリ</t>
    </rPh>
    <phoneticPr fontId="2"/>
  </si>
  <si>
    <t>平成29年</t>
    <rPh sb="0" eb="2">
      <t>ヘイセイ</t>
    </rPh>
    <rPh sb="4" eb="5">
      <t>ネン</t>
    </rPh>
    <phoneticPr fontId="2"/>
  </si>
  <si>
    <t>年　次</t>
    <rPh sb="0" eb="1">
      <t>トシ</t>
    </rPh>
    <rPh sb="2" eb="3">
      <t>ツギ</t>
    </rPh>
    <phoneticPr fontId="2"/>
  </si>
  <si>
    <t>秋田県</t>
  </si>
  <si>
    <t>広島県</t>
  </si>
  <si>
    <t>自動車部品</t>
    <rPh sb="0" eb="3">
      <t>ジドウシャ</t>
    </rPh>
    <rPh sb="3" eb="5">
      <t>ブヒン</t>
    </rPh>
    <phoneticPr fontId="2"/>
  </si>
  <si>
    <t>イギリス</t>
  </si>
  <si>
    <t>カナダ</t>
  </si>
  <si>
    <t>ロングビーチ</t>
  </si>
  <si>
    <t>ハイフォン</t>
  </si>
  <si>
    <t>ドーマイ</t>
  </si>
  <si>
    <t>諸港</t>
  </si>
  <si>
    <t>バンクーバー</t>
  </si>
  <si>
    <t>ニューカッスル</t>
  </si>
  <si>
    <t>ナホトカ</t>
  </si>
  <si>
    <t>トルコ</t>
  </si>
  <si>
    <t>ビンツーロー</t>
  </si>
  <si>
    <t>ジェベルアリ</t>
  </si>
  <si>
    <t>シャルジャー</t>
  </si>
  <si>
    <t>バンコク</t>
  </si>
  <si>
    <t>トリニダード・トバゴ</t>
  </si>
  <si>
    <t>マニラ</t>
  </si>
  <si>
    <t>ジェノバ</t>
  </si>
  <si>
    <t>ベネチア</t>
  </si>
  <si>
    <t>ゴーセンブルグ</t>
  </si>
  <si>
    <t>バルセロナ</t>
  </si>
  <si>
    <t>メルボルン</t>
  </si>
  <si>
    <t>エムデン</t>
  </si>
  <si>
    <t>ベラワン</t>
  </si>
  <si>
    <t>サンアントニオ</t>
  </si>
  <si>
    <t>スラバヤ</t>
  </si>
  <si>
    <t>チェンナイ</t>
  </si>
  <si>
    <t>ムンドラ</t>
  </si>
  <si>
    <t>ジェネラルサントス</t>
  </si>
  <si>
    <t>サンクト・ペテルスブルグ</t>
  </si>
  <si>
    <t>ジョージア</t>
  </si>
  <si>
    <t>ポティ</t>
  </si>
  <si>
    <t>シドニー</t>
  </si>
  <si>
    <t>ペナン</t>
  </si>
  <si>
    <t>オークランド</t>
  </si>
  <si>
    <t>ベルファスト</t>
  </si>
  <si>
    <t>ブレーメンハーフェン</t>
  </si>
  <si>
    <t>福岡県</t>
  </si>
  <si>
    <t>青森県</t>
  </si>
  <si>
    <t>鳥取県</t>
  </si>
  <si>
    <t>境</t>
  </si>
  <si>
    <t>薪炭</t>
    <rPh sb="0" eb="1">
      <t>マキ</t>
    </rPh>
    <rPh sb="1" eb="2">
      <t>スミ</t>
    </rPh>
    <phoneticPr fontId="2"/>
  </si>
  <si>
    <t>苫小牧</t>
  </si>
  <si>
    <t>秋田</t>
  </si>
  <si>
    <t>新潟県</t>
  </si>
  <si>
    <t>高知県</t>
  </si>
  <si>
    <t>八戸</t>
  </si>
  <si>
    <t>上磯</t>
  </si>
  <si>
    <t>茨城県</t>
  </si>
  <si>
    <t>苅田</t>
  </si>
  <si>
    <t>神奈川県</t>
  </si>
  <si>
    <t>石狩</t>
  </si>
  <si>
    <t>その他石油製品</t>
    <rPh sb="2" eb="3">
      <t>タ</t>
    </rPh>
    <rPh sb="3" eb="5">
      <t>セキユ</t>
    </rPh>
    <rPh sb="5" eb="7">
      <t>セイヒン</t>
    </rPh>
    <phoneticPr fontId="2"/>
  </si>
  <si>
    <t>静岡県</t>
  </si>
  <si>
    <t>福井県</t>
  </si>
  <si>
    <t>宇部</t>
  </si>
  <si>
    <t>その他輸送機械</t>
    <rPh sb="2" eb="3">
      <t>タ</t>
    </rPh>
    <rPh sb="3" eb="5">
      <t>ユソウ</t>
    </rPh>
    <rPh sb="5" eb="7">
      <t>キカイ</t>
    </rPh>
    <phoneticPr fontId="2"/>
  </si>
  <si>
    <t>輸送用容器</t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</si>
  <si>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</si>
  <si>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ゴム製品</t>
    <rPh sb="2" eb="4">
      <t>セイヒン</t>
    </rPh>
    <phoneticPr fontId="2"/>
  </si>
  <si>
    <t>トンヘ（東海）</t>
  </si>
  <si>
    <t>その他農産品</t>
    <rPh sb="2" eb="3">
      <t>タ</t>
    </rPh>
    <rPh sb="3" eb="6">
      <t>ノウサンヒン</t>
    </rPh>
    <phoneticPr fontId="2"/>
  </si>
  <si>
    <t>金属製品</t>
    <phoneticPr fontId="2"/>
  </si>
  <si>
    <t>ドーマイ</t>
    <phoneticPr fontId="2"/>
  </si>
  <si>
    <t>輸送用容器</t>
    <phoneticPr fontId="2"/>
  </si>
  <si>
    <t>ジェベルアリ</t>
    <phoneticPr fontId="2"/>
  </si>
  <si>
    <t>ベネチア</t>
    <phoneticPr fontId="2"/>
  </si>
  <si>
    <t>カナダ</t>
    <phoneticPr fontId="2"/>
  </si>
  <si>
    <t>サンアントニオ</t>
    <phoneticPr fontId="2"/>
  </si>
  <si>
    <t>石炭</t>
    <rPh sb="0" eb="2">
      <t>セキタン</t>
    </rPh>
    <phoneticPr fontId="2"/>
  </si>
  <si>
    <t>その他石油製品</t>
    <rPh sb="2" eb="3">
      <t>タ</t>
    </rPh>
    <rPh sb="3" eb="5">
      <t>セキユ</t>
    </rPh>
    <rPh sb="5" eb="7">
      <t>セイヒン</t>
    </rPh>
    <phoneticPr fontId="2"/>
  </si>
  <si>
    <t>重油</t>
    <phoneticPr fontId="2"/>
  </si>
  <si>
    <t>平成30年</t>
    <rPh sb="0" eb="2">
      <t>ヘイセイ</t>
    </rPh>
    <rPh sb="4" eb="5">
      <t>ネン</t>
    </rPh>
    <phoneticPr fontId="2"/>
  </si>
  <si>
    <t>シェコウ(蛇口)</t>
  </si>
  <si>
    <t>クワンヤン(光陽)</t>
  </si>
  <si>
    <t>プサン(釜山)</t>
  </si>
  <si>
    <t>ウルサン(蔚山)</t>
    <phoneticPr fontId="2"/>
  </si>
  <si>
    <t>カオシュン(高雄)</t>
    <phoneticPr fontId="2"/>
  </si>
  <si>
    <t>キールン(基隆)</t>
    <phoneticPr fontId="2"/>
  </si>
  <si>
    <t>ダイレン(大連)</t>
  </si>
  <si>
    <t>ダイレン(大連)</t>
    <phoneticPr fontId="2"/>
  </si>
  <si>
    <t>リエンユンカン(連雲港)</t>
    <phoneticPr fontId="2"/>
  </si>
  <si>
    <t>チンタオ(青島)</t>
    <phoneticPr fontId="2"/>
  </si>
  <si>
    <t>シャンハイ(上海)</t>
  </si>
  <si>
    <t>シェコウ(蛇口)</t>
    <phoneticPr fontId="2"/>
  </si>
  <si>
    <t>ウェイハイ(威海)</t>
  </si>
  <si>
    <t>ウェイハイ(威海)</t>
    <phoneticPr fontId="2"/>
  </si>
  <si>
    <t>シアメン(厦門)</t>
    <phoneticPr fontId="2"/>
  </si>
  <si>
    <t>シンカン(新港，天津)</t>
    <phoneticPr fontId="2"/>
  </si>
  <si>
    <t>チャンチアガン(張家港)</t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</si>
  <si>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</si>
  <si>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</si>
  <si>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揮発油</t>
    <rPh sb="0" eb="3">
      <t>キハツユ</t>
    </rPh>
    <phoneticPr fontId="2"/>
  </si>
  <si>
    <t>その他の石油</t>
    <rPh sb="2" eb="3">
      <t>タ</t>
    </rPh>
    <rPh sb="4" eb="6">
      <t>セキユ</t>
    </rPh>
    <phoneticPr fontId="2"/>
  </si>
  <si>
    <t>揮発油</t>
    <rPh sb="0" eb="3">
      <t>キハツユ</t>
    </rPh>
    <phoneticPr fontId="2"/>
  </si>
  <si>
    <t>中国</t>
    <rPh sb="0" eb="2">
      <t>チュウゴク</t>
    </rPh>
    <phoneticPr fontId="2"/>
  </si>
  <si>
    <t>野菜・果物</t>
    <rPh sb="0" eb="2">
      <t>ヤサイ</t>
    </rPh>
    <rPh sb="3" eb="5">
      <t>クダモノ</t>
    </rPh>
    <phoneticPr fontId="2"/>
  </si>
  <si>
    <t>ホンコン（香港）</t>
    <rPh sb="5" eb="7">
      <t>ホンコン</t>
    </rPh>
    <phoneticPr fontId="2"/>
  </si>
  <si>
    <t>原木</t>
    <rPh sb="0" eb="2">
      <t>ゲンボク</t>
    </rPh>
    <phoneticPr fontId="2"/>
  </si>
  <si>
    <t>シャンハイ（上海）</t>
    <rPh sb="6" eb="8">
      <t>シャンハイ</t>
    </rPh>
    <phoneticPr fontId="2"/>
  </si>
  <si>
    <t>マレーシア</t>
    <phoneticPr fontId="2"/>
  </si>
  <si>
    <t>ノルウェー</t>
    <phoneticPr fontId="2"/>
  </si>
  <si>
    <t>ハンブルグ</t>
    <phoneticPr fontId="2"/>
  </si>
  <si>
    <t>鋼材</t>
    <rPh sb="0" eb="2">
      <t>コウザイ</t>
    </rPh>
    <phoneticPr fontId="2"/>
  </si>
  <si>
    <t>ダイレン(大連)</t>
    <phoneticPr fontId="2"/>
  </si>
  <si>
    <t>リザオ（日照）</t>
    <rPh sb="4" eb="5">
      <t>ニチ</t>
    </rPh>
    <rPh sb="5" eb="6">
      <t>テル</t>
    </rPh>
    <phoneticPr fontId="2"/>
  </si>
  <si>
    <t>ドイツ</t>
    <phoneticPr fontId="2"/>
  </si>
  <si>
    <t>チンタオ（青島）</t>
    <rPh sb="5" eb="7">
      <t>アオシマ</t>
    </rPh>
    <phoneticPr fontId="2"/>
  </si>
  <si>
    <t>ジンタン（京唐）</t>
    <rPh sb="5" eb="6">
      <t>キョウ</t>
    </rPh>
    <rPh sb="6" eb="7">
      <t>カラ</t>
    </rPh>
    <phoneticPr fontId="2"/>
  </si>
  <si>
    <t>セブ</t>
    <phoneticPr fontId="2"/>
  </si>
  <si>
    <t>マニラ</t>
    <phoneticPr fontId="2"/>
  </si>
  <si>
    <t>スロベニア</t>
    <phoneticPr fontId="2"/>
  </si>
  <si>
    <t>コーペル</t>
    <phoneticPr fontId="2"/>
  </si>
  <si>
    <t>イクイケ</t>
    <phoneticPr fontId="2"/>
  </si>
  <si>
    <t>カオシュン(高雄)</t>
    <phoneticPr fontId="2"/>
  </si>
  <si>
    <t>ダイレン（大連）</t>
    <rPh sb="5" eb="7">
      <t>ダイレン</t>
    </rPh>
    <phoneticPr fontId="2"/>
  </si>
  <si>
    <t>チンタオ（青島）</t>
    <rPh sb="5" eb="7">
      <t>チンタオ</t>
    </rPh>
    <phoneticPr fontId="2"/>
  </si>
  <si>
    <t>オランダ</t>
    <phoneticPr fontId="2"/>
  </si>
  <si>
    <t>ロッテルダム</t>
    <phoneticPr fontId="2"/>
  </si>
  <si>
    <t>デンマーク</t>
    <phoneticPr fontId="2"/>
  </si>
  <si>
    <t>オールフス</t>
    <phoneticPr fontId="2"/>
  </si>
  <si>
    <t>シェコウ（蛇口）</t>
    <rPh sb="5" eb="6">
      <t>ヘビ</t>
    </rPh>
    <rPh sb="6" eb="7">
      <t>クチ</t>
    </rPh>
    <phoneticPr fontId="2"/>
  </si>
  <si>
    <t>韓国</t>
    <rPh sb="0" eb="2">
      <t>カンコク</t>
    </rPh>
    <phoneticPr fontId="2"/>
  </si>
  <si>
    <t>プサン(釜山)</t>
    <phoneticPr fontId="2"/>
  </si>
  <si>
    <t>イエンティエン（塩田）</t>
    <rPh sb="8" eb="10">
      <t>エンデン</t>
    </rPh>
    <phoneticPr fontId="2"/>
  </si>
  <si>
    <t>インチョン（仁川）</t>
    <rPh sb="6" eb="8">
      <t>インチョン</t>
    </rPh>
    <phoneticPr fontId="2"/>
  </si>
  <si>
    <t>パキスタン</t>
    <phoneticPr fontId="2"/>
  </si>
  <si>
    <t>中国（香港）</t>
    <rPh sb="0" eb="2">
      <t>チュウゴク</t>
    </rPh>
    <rPh sb="3" eb="5">
      <t>ホンコン</t>
    </rPh>
    <phoneticPr fontId="2"/>
  </si>
  <si>
    <t>チェンナイ</t>
    <phoneticPr fontId="2"/>
  </si>
  <si>
    <t>タンジュンペレパス</t>
    <phoneticPr fontId="2"/>
  </si>
  <si>
    <t>リエンユンカン（連雲港）</t>
    <rPh sb="8" eb="9">
      <t>レン</t>
    </rPh>
    <rPh sb="9" eb="10">
      <t>クモ</t>
    </rPh>
    <rPh sb="10" eb="11">
      <t>ミナト</t>
    </rPh>
    <phoneticPr fontId="2"/>
  </si>
  <si>
    <t>ニンポーチョウシャン（寧波-舟山）</t>
    <phoneticPr fontId="2"/>
  </si>
  <si>
    <t>チウチャン（九江）</t>
    <rPh sb="6" eb="7">
      <t>キュウ</t>
    </rPh>
    <rPh sb="7" eb="8">
      <t>エ</t>
    </rPh>
    <phoneticPr fontId="2"/>
  </si>
  <si>
    <t>ニンポーチョウシャン（寧波-舟山）</t>
    <phoneticPr fontId="2"/>
  </si>
  <si>
    <t>ダイレン（大連）</t>
    <rPh sb="5" eb="7">
      <t>ダイレン</t>
    </rPh>
    <phoneticPr fontId="2"/>
  </si>
  <si>
    <t>バンコク</t>
    <phoneticPr fontId="2"/>
  </si>
  <si>
    <t>ドイツ</t>
    <phoneticPr fontId="2"/>
  </si>
  <si>
    <t>ハンブルグ</t>
    <phoneticPr fontId="2"/>
  </si>
  <si>
    <t>シェコウ（蛇口）</t>
    <rPh sb="5" eb="6">
      <t>ヘビ</t>
    </rPh>
    <rPh sb="6" eb="7">
      <t>クチ</t>
    </rPh>
    <phoneticPr fontId="2"/>
  </si>
  <si>
    <t>リエンユンカン（連雲港）</t>
    <rPh sb="8" eb="9">
      <t>レン</t>
    </rPh>
    <rPh sb="9" eb="10">
      <t>クモ</t>
    </rPh>
    <rPh sb="10" eb="11">
      <t>ミナト</t>
    </rPh>
    <phoneticPr fontId="2"/>
  </si>
  <si>
    <t>ダイレン(大連)</t>
    <phoneticPr fontId="2"/>
  </si>
  <si>
    <t>ハイフォン</t>
    <phoneticPr fontId="2"/>
  </si>
  <si>
    <t>原木</t>
    <rPh sb="0" eb="2">
      <t>ゲンボク</t>
    </rPh>
    <phoneticPr fontId="2"/>
  </si>
  <si>
    <t>新潟県</t>
    <phoneticPr fontId="2"/>
  </si>
  <si>
    <t>両津</t>
    <rPh sb="0" eb="2">
      <t>リョウツ</t>
    </rPh>
    <phoneticPr fontId="2"/>
  </si>
  <si>
    <t>北海道</t>
    <phoneticPr fontId="2"/>
  </si>
  <si>
    <t>山形県</t>
    <phoneticPr fontId="2"/>
  </si>
  <si>
    <t>県内諸港</t>
    <rPh sb="0" eb="2">
      <t>ケンナイ</t>
    </rPh>
    <rPh sb="2" eb="4">
      <t>ショコウ</t>
    </rPh>
    <phoneticPr fontId="2"/>
  </si>
  <si>
    <t>赤泊</t>
    <rPh sb="0" eb="2">
      <t>アカドマリ</t>
    </rPh>
    <phoneticPr fontId="2"/>
  </si>
  <si>
    <t>県内諸港</t>
    <rPh sb="0" eb="2">
      <t>ケンナイ</t>
    </rPh>
    <phoneticPr fontId="2"/>
  </si>
  <si>
    <t>富山県</t>
    <rPh sb="0" eb="3">
      <t>トヤマケン</t>
    </rPh>
    <phoneticPr fontId="2"/>
  </si>
  <si>
    <t>神奈川県</t>
    <phoneticPr fontId="2"/>
  </si>
  <si>
    <t>室蘭</t>
    <phoneticPr fontId="2"/>
  </si>
  <si>
    <t>川崎</t>
    <rPh sb="0" eb="2">
      <t>カワサキ</t>
    </rPh>
    <phoneticPr fontId="2"/>
  </si>
  <si>
    <t>愛媛県</t>
    <rPh sb="0" eb="3">
      <t>エヒメケン</t>
    </rPh>
    <phoneticPr fontId="2"/>
  </si>
  <si>
    <t>新居浜</t>
    <rPh sb="0" eb="3">
      <t>ニイハマ</t>
    </rPh>
    <phoneticPr fontId="2"/>
  </si>
  <si>
    <t>砂糖</t>
    <rPh sb="0" eb="2">
      <t>サトウ</t>
    </rPh>
    <phoneticPr fontId="2"/>
  </si>
  <si>
    <t>輸送用容器</t>
    <phoneticPr fontId="2"/>
  </si>
  <si>
    <t>産業機械</t>
    <rPh sb="0" eb="2">
      <t>サンギョウ</t>
    </rPh>
    <rPh sb="2" eb="4">
      <t>キカイ</t>
    </rPh>
    <phoneticPr fontId="2"/>
  </si>
  <si>
    <t>石炭</t>
    <phoneticPr fontId="2"/>
  </si>
  <si>
    <t>化学薬品</t>
    <rPh sb="0" eb="2">
      <t>カガク</t>
    </rPh>
    <rPh sb="2" eb="4">
      <t>ヤクヒン</t>
    </rPh>
    <phoneticPr fontId="2"/>
  </si>
  <si>
    <t>イクイケ</t>
    <phoneticPr fontId="2"/>
  </si>
  <si>
    <t>自動車部品</t>
    <rPh sb="0" eb="5">
      <t>ジドウシャブヒン</t>
    </rPh>
    <phoneticPr fontId="2"/>
  </si>
  <si>
    <t>金属製品</t>
    <rPh sb="0" eb="4">
      <t>キンゾクセイヒン</t>
    </rPh>
    <phoneticPr fontId="2"/>
  </si>
  <si>
    <t>モス</t>
    <phoneticPr fontId="2"/>
  </si>
  <si>
    <t>セブ</t>
    <phoneticPr fontId="2"/>
  </si>
  <si>
    <t>カイラン</t>
    <phoneticPr fontId="2"/>
  </si>
  <si>
    <t>金属くず</t>
    <rPh sb="0" eb="2">
      <t>キンゾク</t>
    </rPh>
    <phoneticPr fontId="2"/>
  </si>
  <si>
    <t>薪炭</t>
    <rPh sb="0" eb="1">
      <t>マキ</t>
    </rPh>
    <rPh sb="1" eb="2">
      <t>タン</t>
    </rPh>
    <phoneticPr fontId="2"/>
  </si>
  <si>
    <t>諸港</t>
    <rPh sb="0" eb="2">
      <t>ショコウ</t>
    </rPh>
    <phoneticPr fontId="2"/>
  </si>
  <si>
    <t>タンジュンペレパス</t>
    <phoneticPr fontId="2"/>
  </si>
  <si>
    <t>製造食品</t>
    <rPh sb="0" eb="2">
      <t>セイゾウ</t>
    </rPh>
    <rPh sb="2" eb="4">
      <t>ショクヒン</t>
    </rPh>
    <phoneticPr fontId="2"/>
  </si>
  <si>
    <t>薪炭</t>
    <rPh sb="0" eb="1">
      <t>マキ</t>
    </rPh>
    <rPh sb="1" eb="2">
      <t>スミ</t>
    </rPh>
    <phoneticPr fontId="2"/>
  </si>
  <si>
    <t>非金属鉱物</t>
    <rPh sb="0" eb="3">
      <t>ヒキンゾク</t>
    </rPh>
    <phoneticPr fontId="2"/>
  </si>
  <si>
    <t>製材</t>
    <rPh sb="0" eb="2">
      <t>セイザイ</t>
    </rPh>
    <phoneticPr fontId="2"/>
  </si>
  <si>
    <t>その他機械</t>
    <rPh sb="2" eb="3">
      <t>タ</t>
    </rPh>
    <rPh sb="3" eb="5">
      <t>キカイ</t>
    </rPh>
    <phoneticPr fontId="2"/>
  </si>
  <si>
    <t>イエンティエン（塩田）</t>
    <rPh sb="8" eb="10">
      <t>エンデン</t>
    </rPh>
    <phoneticPr fontId="2"/>
  </si>
  <si>
    <t>ゴム製品</t>
    <rPh sb="2" eb="4">
      <t>セイヒン</t>
    </rPh>
    <phoneticPr fontId="2"/>
  </si>
  <si>
    <t>ジンタン（京唐）</t>
    <rPh sb="5" eb="6">
      <t>キョウ</t>
    </rPh>
    <rPh sb="6" eb="7">
      <t>カラ</t>
    </rPh>
    <phoneticPr fontId="2"/>
  </si>
  <si>
    <t>チウチャン（九江）</t>
    <rPh sb="6" eb="7">
      <t>キュウ</t>
    </rPh>
    <rPh sb="7" eb="8">
      <t>エ</t>
    </rPh>
    <phoneticPr fontId="2"/>
  </si>
  <si>
    <t>その他繊維工業品</t>
    <rPh sb="2" eb="3">
      <t>タ</t>
    </rPh>
    <rPh sb="3" eb="5">
      <t>センイ</t>
    </rPh>
    <rPh sb="5" eb="7">
      <t>コウギョウ</t>
    </rPh>
    <rPh sb="7" eb="8">
      <t>ヒン</t>
    </rPh>
    <phoneticPr fontId="2"/>
  </si>
  <si>
    <t>薪炭</t>
    <rPh sb="0" eb="2">
      <t>マキスミ</t>
    </rPh>
    <phoneticPr fontId="2"/>
  </si>
  <si>
    <t>砂利・砂</t>
    <rPh sb="0" eb="2">
      <t>ジャリ</t>
    </rPh>
    <rPh sb="3" eb="4">
      <t>スナ</t>
    </rPh>
    <phoneticPr fontId="2"/>
  </si>
  <si>
    <t>化学肥料</t>
    <rPh sb="0" eb="2">
      <t>カガク</t>
    </rPh>
    <rPh sb="2" eb="4">
      <t>ヒリョウ</t>
    </rPh>
    <phoneticPr fontId="2"/>
  </si>
  <si>
    <t>文房具・運動娯楽用品・楽器</t>
    <rPh sb="0" eb="3">
      <t>ブンボウグ</t>
    </rPh>
    <rPh sb="4" eb="6">
      <t>ウンドウ</t>
    </rPh>
    <rPh sb="6" eb="8">
      <t>ゴラク</t>
    </rPh>
    <rPh sb="8" eb="10">
      <t>ヨウヒン</t>
    </rPh>
    <rPh sb="11" eb="13">
      <t>ガッキ</t>
    </rPh>
    <phoneticPr fontId="2"/>
  </si>
  <si>
    <t>家具装備品</t>
    <rPh sb="0" eb="2">
      <t>カグ</t>
    </rPh>
    <rPh sb="2" eb="5">
      <t>ソウビヒン</t>
    </rPh>
    <phoneticPr fontId="2"/>
  </si>
  <si>
    <t>取合せ品</t>
    <rPh sb="0" eb="1">
      <t>ト</t>
    </rPh>
    <rPh sb="1" eb="2">
      <t>ア</t>
    </rPh>
    <rPh sb="3" eb="4">
      <t>シナ</t>
    </rPh>
    <phoneticPr fontId="2"/>
  </si>
  <si>
    <t>金属製品</t>
    <rPh sb="0" eb="2">
      <t>キンゾク</t>
    </rPh>
    <rPh sb="2" eb="4">
      <t>セイヒン</t>
    </rPh>
    <phoneticPr fontId="2"/>
  </si>
  <si>
    <t>その他輸送機械</t>
    <rPh sb="2" eb="3">
      <t>タ</t>
    </rPh>
    <rPh sb="3" eb="5">
      <t>ユソウ</t>
    </rPh>
    <rPh sb="5" eb="7">
      <t>キカイ</t>
    </rPh>
    <phoneticPr fontId="2"/>
  </si>
  <si>
    <t>鋼材</t>
    <rPh sb="0" eb="2">
      <t>コウザイ</t>
    </rPh>
    <phoneticPr fontId="2"/>
  </si>
  <si>
    <t>産業機械</t>
    <rPh sb="0" eb="2">
      <t>サンギョウ</t>
    </rPh>
    <rPh sb="2" eb="4">
      <t>キカイ</t>
    </rPh>
    <phoneticPr fontId="2"/>
  </si>
  <si>
    <t>飲料</t>
    <rPh sb="0" eb="2">
      <t>インリョウ</t>
    </rPh>
    <phoneticPr fontId="2"/>
  </si>
  <si>
    <t>その他製造工業品</t>
    <rPh sb="2" eb="3">
      <t>タ</t>
    </rPh>
    <rPh sb="3" eb="5">
      <t>セイゾウ</t>
    </rPh>
    <rPh sb="5" eb="7">
      <t>コウギョウ</t>
    </rPh>
    <rPh sb="7" eb="8">
      <t>ヒン</t>
    </rPh>
    <phoneticPr fontId="2"/>
  </si>
  <si>
    <t>金属くず</t>
    <rPh sb="0" eb="2">
      <t>キンゾク</t>
    </rPh>
    <phoneticPr fontId="2"/>
  </si>
  <si>
    <t>リザオ（日照）</t>
    <rPh sb="4" eb="5">
      <t>ヒ</t>
    </rPh>
    <rPh sb="5" eb="6">
      <t>テル</t>
    </rPh>
    <phoneticPr fontId="2"/>
  </si>
  <si>
    <t>その他製造工業品</t>
    <rPh sb="2" eb="8">
      <t>タセイゾウコウギョウヒン</t>
    </rPh>
    <phoneticPr fontId="2"/>
  </si>
  <si>
    <t>野菜・果物</t>
    <rPh sb="0" eb="2">
      <t>ヤサイ</t>
    </rPh>
    <rPh sb="3" eb="5">
      <t>クダモノ</t>
    </rPh>
    <phoneticPr fontId="2"/>
  </si>
  <si>
    <t>ニンポーチョウシャン（寧波-舟山）</t>
    <phoneticPr fontId="2"/>
  </si>
  <si>
    <t>原木</t>
    <rPh sb="0" eb="2">
      <t>ゲンボク</t>
    </rPh>
    <phoneticPr fontId="2"/>
  </si>
  <si>
    <t>新居浜</t>
    <rPh sb="0" eb="3">
      <t>ニイハマ</t>
    </rPh>
    <phoneticPr fontId="2"/>
  </si>
  <si>
    <t>化学薬品</t>
    <phoneticPr fontId="2"/>
  </si>
  <si>
    <t>県内諸港</t>
    <rPh sb="0" eb="4">
      <t>ケンナイショコウ</t>
    </rPh>
    <phoneticPr fontId="2"/>
  </si>
  <si>
    <t>石材</t>
    <rPh sb="0" eb="2">
      <t>セキザイ</t>
    </rPh>
    <phoneticPr fontId="2"/>
  </si>
  <si>
    <t>県内諸港</t>
    <rPh sb="0" eb="2">
      <t>ケンナイ</t>
    </rPh>
    <rPh sb="2" eb="4">
      <t>ショコウ</t>
    </rPh>
    <phoneticPr fontId="2"/>
  </si>
  <si>
    <t>赤泊</t>
    <rPh sb="0" eb="2">
      <t>アカドマリ</t>
    </rPh>
    <phoneticPr fontId="2"/>
  </si>
  <si>
    <t>両津</t>
    <rPh sb="0" eb="2">
      <t>リョウツ</t>
    </rPh>
    <phoneticPr fontId="2"/>
  </si>
  <si>
    <t>富山県</t>
    <rPh sb="0" eb="3">
      <t>トヤマケン</t>
    </rPh>
    <phoneticPr fontId="2"/>
  </si>
  <si>
    <t>セメント</t>
    <phoneticPr fontId="2"/>
  </si>
  <si>
    <t>令和元年</t>
    <rPh sb="0" eb="1">
      <t>レイ</t>
    </rPh>
    <rPh sb="1" eb="2">
      <t>ワ</t>
    </rPh>
    <rPh sb="2" eb="4">
      <t>ガンネン</t>
    </rPh>
    <phoneticPr fontId="2"/>
  </si>
  <si>
    <t>デンマーク</t>
  </si>
  <si>
    <t>ノルウェー</t>
  </si>
  <si>
    <t>諸港</t>
    <phoneticPr fontId="2"/>
  </si>
  <si>
    <t>メルシン</t>
  </si>
  <si>
    <t>ダイレン（大連）</t>
  </si>
  <si>
    <t>ホンコン（香港）</t>
  </si>
  <si>
    <t>ジンタン（京唐）</t>
  </si>
  <si>
    <t>チンタオ（青島）</t>
  </si>
  <si>
    <t>シェコウ（蛇口）</t>
  </si>
  <si>
    <t>ウェイハイ（威海）</t>
  </si>
  <si>
    <t>イエンタイ（煙台）</t>
  </si>
  <si>
    <t>カオシュン（高雄）</t>
  </si>
  <si>
    <t>ニンポーチョウシャン
（寧波－舟山）</t>
  </si>
  <si>
    <t>シンカン（新港，天津）</t>
  </si>
  <si>
    <t>グレーンジマス</t>
  </si>
  <si>
    <t>シアトル</t>
  </si>
  <si>
    <t>シャンハイ（上海）</t>
  </si>
  <si>
    <t>木材チップ</t>
    <rPh sb="0" eb="2">
      <t>モクザイ</t>
    </rPh>
    <phoneticPr fontId="2"/>
  </si>
  <si>
    <t>オールバニ</t>
  </si>
  <si>
    <t>ワンポア（黄埔）</t>
  </si>
  <si>
    <t>アボットポイント</t>
  </si>
  <si>
    <t>モス</t>
  </si>
  <si>
    <t>タコマ</t>
  </si>
  <si>
    <t>ウェイファン（濰坊）</t>
  </si>
  <si>
    <t>プサン（釜山）</t>
  </si>
  <si>
    <t>キールン（基隆）</t>
  </si>
  <si>
    <t>ファンチェン（防城）</t>
  </si>
  <si>
    <t>チンチョウ（欽州）</t>
    <rPh sb="6" eb="7">
      <t>キン</t>
    </rPh>
    <rPh sb="7" eb="8">
      <t>シュウ</t>
    </rPh>
    <phoneticPr fontId="2"/>
  </si>
  <si>
    <t>カトゥパリ</t>
  </si>
  <si>
    <t>モロッコ</t>
  </si>
  <si>
    <t>タンジール</t>
  </si>
  <si>
    <t>インチョン（仁川）</t>
  </si>
  <si>
    <t>チョンチン（重慶）</t>
  </si>
  <si>
    <t>ニンポーチョウシャン（寧波-舟山）</t>
  </si>
  <si>
    <t>二輪自動車</t>
    <rPh sb="0" eb="2">
      <t>ニリン</t>
    </rPh>
    <rPh sb="2" eb="5">
      <t>ジドウシャ</t>
    </rPh>
    <phoneticPr fontId="2"/>
  </si>
  <si>
    <t>ダバオ</t>
  </si>
  <si>
    <t>ポートオブスペイン</t>
  </si>
  <si>
    <t>チアンメン（江門）</t>
  </si>
  <si>
    <t>トリエステ</t>
  </si>
  <si>
    <t>タイツァン（太倉）</t>
  </si>
  <si>
    <t>オールフス</t>
  </si>
  <si>
    <t>陶磁器</t>
    <rPh sb="0" eb="3">
      <t>トウジキ</t>
    </rPh>
    <phoneticPr fontId="2"/>
  </si>
  <si>
    <t>リエンユンカン（連雲港）</t>
  </si>
  <si>
    <t>カラチ/ポートカシム</t>
  </si>
  <si>
    <t>チャールストン</t>
  </si>
  <si>
    <t>諸港</t>
    <phoneticPr fontId="2"/>
  </si>
  <si>
    <t>タンジュンプリオク</t>
  </si>
  <si>
    <t>ウクライナ</t>
  </si>
  <si>
    <t>オデッサ</t>
  </si>
  <si>
    <t>ブリスベーン</t>
  </si>
  <si>
    <t>クワンヤン（光陽）</t>
  </si>
  <si>
    <t>台北（淡水新港）</t>
    <rPh sb="0" eb="2">
      <t>タイホク</t>
    </rPh>
    <rPh sb="3" eb="5">
      <t>タンスイ</t>
    </rPh>
    <rPh sb="5" eb="7">
      <t>シンコウ</t>
    </rPh>
    <phoneticPr fontId="4"/>
  </si>
  <si>
    <t>カイラン</t>
  </si>
  <si>
    <t>フーミ</t>
  </si>
  <si>
    <t>アイルランド</t>
  </si>
  <si>
    <t>ダブリン</t>
  </si>
  <si>
    <t>サザンプトン</t>
  </si>
  <si>
    <t>島根県</t>
  </si>
  <si>
    <t>西郷</t>
  </si>
  <si>
    <t>薪炭</t>
    <rPh sb="0" eb="1">
      <t>マキ</t>
    </rPh>
    <rPh sb="1" eb="2">
      <t>スミ</t>
    </rPh>
    <phoneticPr fontId="2"/>
  </si>
  <si>
    <t>徳山下松</t>
  </si>
  <si>
    <t>岡山県</t>
  </si>
  <si>
    <t>水島</t>
  </si>
  <si>
    <t>笠岡</t>
  </si>
  <si>
    <t>寺泊</t>
  </si>
  <si>
    <t>伏木富山</t>
  </si>
  <si>
    <t>鉄鋼</t>
    <rPh sb="0" eb="2">
      <t>テッコウ</t>
    </rPh>
    <phoneticPr fontId="2"/>
  </si>
  <si>
    <t>愛知県</t>
  </si>
  <si>
    <t>その他機械</t>
    <rPh sb="2" eb="3">
      <t>タ</t>
    </rPh>
    <rPh sb="3" eb="5">
      <t>キカイ</t>
    </rPh>
    <phoneticPr fontId="2"/>
  </si>
  <si>
    <t>岩手県</t>
  </si>
  <si>
    <t>大船渡</t>
  </si>
  <si>
    <t>和歌山県</t>
  </si>
  <si>
    <t>和歌山下津</t>
  </si>
  <si>
    <t>三重県</t>
  </si>
  <si>
    <t>四日市</t>
  </si>
  <si>
    <t>大阪府</t>
  </si>
  <si>
    <t>堺泉北</t>
  </si>
  <si>
    <t>木製品</t>
    <rPh sb="0" eb="1">
      <t>キ</t>
    </rPh>
    <rPh sb="1" eb="3">
      <t>セイヒン</t>
    </rPh>
    <phoneticPr fontId="2"/>
  </si>
  <si>
    <t>非鉄金属</t>
    <rPh sb="0" eb="2">
      <t>ヒテツ</t>
    </rPh>
    <phoneticPr fontId="2"/>
  </si>
  <si>
    <t>その他製造工業品</t>
    <rPh sb="2" eb="3">
      <t>タ</t>
    </rPh>
    <rPh sb="3" eb="5">
      <t>セイゾウ</t>
    </rPh>
    <rPh sb="5" eb="7">
      <t>コウギョウ</t>
    </rPh>
    <rPh sb="7" eb="8">
      <t>ヒン</t>
    </rPh>
    <phoneticPr fontId="2"/>
  </si>
  <si>
    <t>非金属鉱物</t>
    <rPh sb="0" eb="3">
      <t>ヒキンゾク</t>
    </rPh>
    <phoneticPr fontId="2"/>
  </si>
  <si>
    <t>その他農産品</t>
    <rPh sb="2" eb="3">
      <t>タ</t>
    </rPh>
    <phoneticPr fontId="2"/>
  </si>
  <si>
    <t>電気機械</t>
    <rPh sb="0" eb="2">
      <t>デンキ</t>
    </rPh>
    <phoneticPr fontId="2"/>
  </si>
  <si>
    <t>非金属鉱物</t>
    <rPh sb="0" eb="1">
      <t>ヒ</t>
    </rPh>
    <rPh sb="1" eb="3">
      <t>キンゾク</t>
    </rPh>
    <rPh sb="3" eb="5">
      <t>コウブツ</t>
    </rPh>
    <phoneticPr fontId="2"/>
  </si>
  <si>
    <t>自動車部品</t>
    <rPh sb="0" eb="3">
      <t>ジドウシャ</t>
    </rPh>
    <rPh sb="3" eb="5">
      <t>ブヒン</t>
    </rPh>
    <phoneticPr fontId="2"/>
  </si>
  <si>
    <t>べラワン</t>
  </si>
  <si>
    <t>鋼材</t>
    <rPh sb="0" eb="1">
      <t>ハガネ</t>
    </rPh>
    <rPh sb="1" eb="2">
      <t>ザイ</t>
    </rPh>
    <phoneticPr fontId="2"/>
  </si>
  <si>
    <t>ゴム製品</t>
    <rPh sb="2" eb="4">
      <t>セイヒン</t>
    </rPh>
    <phoneticPr fontId="2"/>
  </si>
  <si>
    <t>米</t>
    <rPh sb="0" eb="1">
      <t>コメ</t>
    </rPh>
    <phoneticPr fontId="2"/>
  </si>
  <si>
    <t>その他林産品</t>
    <rPh sb="2" eb="3">
      <t>タ</t>
    </rPh>
    <rPh sb="3" eb="5">
      <t>リンサン</t>
    </rPh>
    <rPh sb="5" eb="6">
      <t>ヒン</t>
    </rPh>
    <phoneticPr fontId="2"/>
  </si>
  <si>
    <t>原木</t>
    <rPh sb="0" eb="2">
      <t>ゲンボク</t>
    </rPh>
    <phoneticPr fontId="2"/>
  </si>
  <si>
    <t>鋼材</t>
    <rPh sb="0" eb="1">
      <t>ハガネ</t>
    </rPh>
    <rPh sb="1" eb="2">
      <t>ザイ</t>
    </rPh>
    <phoneticPr fontId="2"/>
  </si>
  <si>
    <t>二輪自動車</t>
    <rPh sb="0" eb="2">
      <t>ニリン</t>
    </rPh>
    <rPh sb="2" eb="5">
      <t>ジドウシャ</t>
    </rPh>
    <phoneticPr fontId="2"/>
  </si>
  <si>
    <t>その他輸送機械</t>
    <rPh sb="2" eb="3">
      <t>タ</t>
    </rPh>
    <rPh sb="3" eb="5">
      <t>ユソウ</t>
    </rPh>
    <rPh sb="5" eb="7">
      <t>キカイ</t>
    </rPh>
    <phoneticPr fontId="2"/>
  </si>
  <si>
    <t>その他機械</t>
    <rPh sb="2" eb="3">
      <t>タ</t>
    </rPh>
    <rPh sb="3" eb="5">
      <t>キカイ</t>
    </rPh>
    <phoneticPr fontId="2"/>
  </si>
  <si>
    <t>金属製品</t>
    <rPh sb="0" eb="2">
      <t>キンゾク</t>
    </rPh>
    <rPh sb="2" eb="4">
      <t>セイヒン</t>
    </rPh>
    <phoneticPr fontId="2"/>
  </si>
  <si>
    <t>非金属鉱物</t>
    <rPh sb="0" eb="3">
      <t>ヒキンゾク</t>
    </rPh>
    <phoneticPr fontId="2"/>
  </si>
  <si>
    <t>原塩</t>
    <rPh sb="0" eb="2">
      <t>ゲンエン</t>
    </rPh>
    <phoneticPr fontId="2"/>
  </si>
  <si>
    <t>その他農産品</t>
    <rPh sb="2" eb="3">
      <t>タ</t>
    </rPh>
    <rPh sb="3" eb="6">
      <t>ノウサンヒン</t>
    </rPh>
    <phoneticPr fontId="2"/>
  </si>
  <si>
    <t>非鉄金属</t>
    <rPh sb="0" eb="2">
      <t>ヒテツ</t>
    </rPh>
    <phoneticPr fontId="2"/>
  </si>
  <si>
    <t>木材チップ</t>
    <rPh sb="0" eb="2">
      <t>モクザイ</t>
    </rPh>
    <phoneticPr fontId="2"/>
  </si>
  <si>
    <t>野菜・果物</t>
    <rPh sb="0" eb="2">
      <t>ヤサイ</t>
    </rPh>
    <rPh sb="3" eb="5">
      <t>クダモノ</t>
    </rPh>
    <phoneticPr fontId="2"/>
  </si>
  <si>
    <t>インド</t>
    <phoneticPr fontId="2"/>
  </si>
  <si>
    <t>鉄鋼</t>
    <rPh sb="0" eb="2">
      <t>テッコウ</t>
    </rPh>
    <phoneticPr fontId="2"/>
  </si>
  <si>
    <t>木製品</t>
    <rPh sb="0" eb="1">
      <t>キ</t>
    </rPh>
    <rPh sb="1" eb="3">
      <t>セイヒン</t>
    </rPh>
    <phoneticPr fontId="2"/>
  </si>
  <si>
    <t>金属製品</t>
    <rPh sb="0" eb="2">
      <t>キンゾク</t>
    </rPh>
    <phoneticPr fontId="2"/>
  </si>
  <si>
    <t>令和２年</t>
    <rPh sb="0" eb="1">
      <t>レイ</t>
    </rPh>
    <rPh sb="1" eb="2">
      <t>ワ</t>
    </rPh>
    <rPh sb="3" eb="4">
      <t>ネン</t>
    </rPh>
    <phoneticPr fontId="2"/>
  </si>
  <si>
    <t>合　　　計</t>
    <phoneticPr fontId="2"/>
  </si>
  <si>
    <t>総　　　計</t>
    <phoneticPr fontId="2"/>
  </si>
  <si>
    <t>(0)</t>
    <phoneticPr fontId="2"/>
  </si>
  <si>
    <t>(0)</t>
    <phoneticPr fontId="2"/>
  </si>
  <si>
    <t>１．輸移出入貨物年次別表</t>
  </si>
  <si>
    <t>（単位：トン）</t>
    <phoneticPr fontId="2"/>
  </si>
  <si>
    <t>明治42年</t>
    <rPh sb="0" eb="2">
      <t>メイジ</t>
    </rPh>
    <rPh sb="4" eb="5">
      <t>ネン</t>
    </rPh>
    <phoneticPr fontId="2"/>
  </si>
  <si>
    <t>大正元年</t>
    <rPh sb="0" eb="2">
      <t>タイショウ</t>
    </rPh>
    <rPh sb="2" eb="4">
      <t>ガンネン</t>
    </rPh>
    <phoneticPr fontId="2"/>
  </si>
  <si>
    <t>昭和2年</t>
    <rPh sb="0" eb="2">
      <t>ショウワ</t>
    </rPh>
    <rPh sb="3" eb="4">
      <t>ネン</t>
    </rPh>
    <phoneticPr fontId="2"/>
  </si>
  <si>
    <t>輸　　移　　入</t>
    <phoneticPr fontId="2"/>
  </si>
  <si>
    <t>合　　　　計</t>
    <phoneticPr fontId="2"/>
  </si>
  <si>
    <t>年　次</t>
    <rPh sb="0" eb="1">
      <t>ネン</t>
    </rPh>
    <phoneticPr fontId="2"/>
  </si>
  <si>
    <t>輸　　移　　出</t>
    <rPh sb="3" eb="4">
      <t>ワタル</t>
    </rPh>
    <rPh sb="6" eb="7">
      <t>デ</t>
    </rPh>
    <phoneticPr fontId="2"/>
  </si>
  <si>
    <t>輸　　移　　入</t>
    <rPh sb="3" eb="4">
      <t>ワタル</t>
    </rPh>
    <rPh sb="6" eb="7">
      <t>ニュウ</t>
    </rPh>
    <phoneticPr fontId="2"/>
  </si>
  <si>
    <t>合     計</t>
    <phoneticPr fontId="2"/>
  </si>
  <si>
    <t>輸     出</t>
  </si>
  <si>
    <t>移     出</t>
  </si>
  <si>
    <t>計</t>
  </si>
  <si>
    <t>輸     入</t>
  </si>
  <si>
    <t>移     入</t>
  </si>
  <si>
    <t>輸　　移　　出</t>
    <phoneticPr fontId="2"/>
  </si>
  <si>
    <t>昭和32年</t>
    <rPh sb="4" eb="5">
      <t>ネン</t>
    </rPh>
    <phoneticPr fontId="2"/>
  </si>
  <si>
    <t>平成元年</t>
    <rPh sb="3" eb="4">
      <t>ネン</t>
    </rPh>
    <phoneticPr fontId="2"/>
  </si>
  <si>
    <t>令和元年</t>
    <rPh sb="3" eb="4">
      <t>ネン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</si>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</sst>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#,##0_);\(#,##0\)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color rgb="FFFF0000"/>
      <name val="HG創英角ﾎﾟｯﾌﾟ体"/>
      <family val="3"/>
      <charset val="128"/>
    </font>
    <font>
      <sz val="16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ゴシック"/>
      <family val="3"/>
      <charset val="128"/>
    </font>
    <font>
      <sz val="9"/>
      <name val="ＭＳ 明朝"/>
      <family val="1"/>
      <charset val="128"/>
    </font>
    <font>
      <sz val="12"/>
      <name val="Arial Unicode MS"/>
      <family val="3"/>
      <charset val="128"/>
    </font>
    <font>
      <sz val="9"/>
      <name val="Arial Unicode MS"/>
      <family val="3"/>
      <charset val="128"/>
    </font>
    <font>
      <sz val="8.5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b/>
      <sz val="12"/>
      <name val="ＭＳ Ｐゴシック"/>
      <family val="3"/>
      <charset val="128"/>
      <scheme val="minor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5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dotted">
        <color indexed="8"/>
      </right>
      <top style="thin">
        <color indexed="64"/>
      </top>
      <bottom/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auto="1"/>
      </right>
      <top/>
      <bottom style="dotted">
        <color indexed="64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dotted">
        <color indexed="8"/>
      </right>
      <top/>
      <bottom/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auto="1"/>
      </bottom>
      <diagonal/>
    </border>
    <border>
      <left/>
      <right style="thin">
        <color auto="1"/>
      </right>
      <top style="dotted">
        <color indexed="8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auto="1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8"/>
      </right>
      <top style="dotted">
        <color indexed="8"/>
      </top>
      <bottom/>
      <diagonal/>
    </border>
    <border>
      <left/>
      <right style="thin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8"/>
      </right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auto="1"/>
      </right>
      <top style="double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medium">
        <color auto="1"/>
      </right>
      <top style="dotted">
        <color indexed="64"/>
      </top>
      <bottom/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auto="1"/>
      </bottom>
      <diagonal/>
    </border>
    <border>
      <left/>
      <right style="medium">
        <color auto="1"/>
      </right>
      <top style="dotted">
        <color indexed="64"/>
      </top>
      <bottom style="dotted">
        <color auto="1"/>
      </bottom>
      <diagonal/>
    </border>
    <border>
      <left/>
      <right style="medium">
        <color auto="1"/>
      </right>
      <top style="thin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indexed="8"/>
      </top>
      <bottom style="dotted">
        <color auto="1"/>
      </bottom>
      <diagonal/>
    </border>
    <border>
      <left/>
      <right style="thin">
        <color auto="1"/>
      </right>
      <top style="dotted">
        <color indexed="8"/>
      </top>
      <bottom style="dotted">
        <color auto="1"/>
      </bottom>
      <diagonal/>
    </border>
    <border>
      <left/>
      <right style="medium">
        <color auto="1"/>
      </right>
      <top style="dotted">
        <color indexed="64"/>
      </top>
      <bottom style="dotted">
        <color indexed="8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indexed="8"/>
      </bottom>
      <diagonal/>
    </border>
    <border>
      <left style="thin">
        <color auto="1"/>
      </left>
      <right style="dotted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auto="1"/>
      </right>
      <top style="thin">
        <color indexed="8"/>
      </top>
      <bottom style="dotted">
        <color indexed="8"/>
      </bottom>
      <diagonal/>
    </border>
    <border>
      <left/>
      <right style="medium">
        <color auto="1"/>
      </right>
      <top style="thin">
        <color indexed="8"/>
      </top>
      <bottom style="dotted">
        <color indexed="8"/>
      </bottom>
      <diagonal/>
    </border>
    <border>
      <left style="thin">
        <color auto="1"/>
      </left>
      <right style="dotted">
        <color indexed="8"/>
      </right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indexed="8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auto="1"/>
      </right>
      <top style="dotted">
        <color auto="1"/>
      </top>
      <bottom style="dotted">
        <color indexed="8"/>
      </bottom>
      <diagonal/>
    </border>
    <border>
      <left style="thin">
        <color auto="1"/>
      </left>
      <right style="dotted">
        <color indexed="64"/>
      </right>
      <top style="dotted">
        <color indexed="8"/>
      </top>
      <bottom style="dotted">
        <color indexed="64"/>
      </bottom>
      <diagonal/>
    </border>
    <border>
      <left/>
      <right style="medium">
        <color auto="1"/>
      </right>
      <top style="dotted">
        <color indexed="8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thin">
        <color indexed="8"/>
      </top>
      <bottom style="dotted">
        <color indexed="64"/>
      </bottom>
      <diagonal/>
    </border>
    <border>
      <left/>
      <right style="medium">
        <color auto="1"/>
      </right>
      <top style="thin">
        <color indexed="8"/>
      </top>
      <bottom style="dotted">
        <color indexed="64"/>
      </bottom>
      <diagonal/>
    </border>
    <border>
      <left/>
      <right style="medium">
        <color auto="1"/>
      </right>
      <top style="dotted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8"/>
      </right>
      <top style="thin">
        <color indexed="8"/>
      </top>
      <bottom/>
      <diagonal/>
    </border>
    <border>
      <left/>
      <right style="medium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auto="1"/>
      </right>
      <top style="thin">
        <color indexed="64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auto="1"/>
      </bottom>
      <diagonal/>
    </border>
    <border>
      <left/>
      <right style="medium">
        <color auto="1"/>
      </right>
      <top style="thin">
        <color indexed="8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dotted">
        <color indexed="8"/>
      </top>
      <bottom style="thin">
        <color indexed="64"/>
      </bottom>
      <diagonal/>
    </border>
    <border>
      <left/>
      <right style="thin">
        <color auto="1"/>
      </right>
      <top style="dotted">
        <color indexed="8"/>
      </top>
      <bottom style="thin">
        <color indexed="64"/>
      </bottom>
      <diagonal/>
    </border>
    <border>
      <left/>
      <right style="medium">
        <color auto="1"/>
      </right>
      <top style="dotted">
        <color indexed="8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8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dotted">
        <color indexed="8"/>
      </bottom>
      <diagonal/>
    </border>
    <border>
      <left style="thin">
        <color auto="1"/>
      </left>
      <right style="dotted">
        <color indexed="64"/>
      </right>
      <top/>
      <bottom style="dotted">
        <color indexed="8"/>
      </bottom>
      <diagonal/>
    </border>
    <border>
      <left/>
      <right style="thin">
        <color auto="1"/>
      </right>
      <top/>
      <bottom style="dotted">
        <color indexed="8"/>
      </bottom>
      <diagonal/>
    </border>
    <border>
      <left/>
      <right style="medium">
        <color auto="1"/>
      </right>
      <top/>
      <bottom style="dotted">
        <color indexed="8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dotted">
        <color indexed="64"/>
      </right>
      <top style="dotted">
        <color indexed="8"/>
      </top>
      <bottom style="dotted">
        <color indexed="8"/>
      </bottom>
      <diagonal/>
    </border>
    <border>
      <left/>
      <right style="thin">
        <color auto="1"/>
      </right>
      <top style="dotted">
        <color indexed="8"/>
      </top>
      <bottom style="dotted">
        <color indexed="8"/>
      </bottom>
      <diagonal/>
    </border>
    <border>
      <left/>
      <right style="medium">
        <color auto="1"/>
      </right>
      <top style="dotted">
        <color indexed="8"/>
      </top>
      <bottom style="dotted">
        <color indexed="8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indexed="8"/>
      </top>
      <bottom style="dotted">
        <color auto="1"/>
      </bottom>
      <diagonal/>
    </border>
    <border>
      <left style="thin">
        <color auto="1"/>
      </left>
      <right style="dotted">
        <color indexed="8"/>
      </right>
      <top style="dotted">
        <color indexed="8"/>
      </top>
      <bottom style="dotted">
        <color auto="1"/>
      </bottom>
      <diagonal/>
    </border>
    <border>
      <left/>
      <right style="thin">
        <color auto="1"/>
      </right>
      <top style="dotted">
        <color indexed="8"/>
      </top>
      <bottom style="dotted">
        <color auto="1"/>
      </bottom>
      <diagonal/>
    </border>
    <border>
      <left/>
      <right style="medium">
        <color auto="1"/>
      </right>
      <top style="dotted">
        <color indexed="8"/>
      </top>
      <bottom style="dotted">
        <color auto="1"/>
      </bottom>
      <diagonal/>
    </border>
    <border>
      <left style="thin">
        <color auto="1"/>
      </left>
      <right style="dotted">
        <color indexed="8"/>
      </right>
      <top style="dotted">
        <color auto="1"/>
      </top>
      <bottom/>
      <diagonal/>
    </border>
    <border>
      <left/>
      <right style="thin">
        <color auto="1"/>
      </right>
      <top style="dotted">
        <color indexed="64"/>
      </top>
      <bottom/>
      <diagonal/>
    </border>
    <border>
      <left/>
      <right style="medium">
        <color auto="1"/>
      </right>
      <top style="dotted">
        <color indexed="64"/>
      </top>
      <bottom/>
      <diagonal/>
    </border>
    <border>
      <left style="thin">
        <color auto="1"/>
      </left>
      <right style="dotted">
        <color indexed="8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auto="1"/>
      </left>
      <right style="dotted">
        <color indexed="8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dotted">
        <color indexed="8"/>
      </top>
      <bottom/>
      <diagonal/>
    </border>
    <border>
      <left style="thin">
        <color auto="1"/>
      </left>
      <right style="dotted">
        <color indexed="8"/>
      </right>
      <top style="dotted">
        <color indexed="8"/>
      </top>
      <bottom/>
      <diagonal/>
    </border>
    <border>
      <left/>
      <right style="thin">
        <color auto="1"/>
      </right>
      <top style="dotted">
        <color indexed="8"/>
      </top>
      <bottom/>
      <diagonal/>
    </border>
    <border>
      <left/>
      <right style="medium">
        <color auto="1"/>
      </right>
      <top style="dotted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auto="1"/>
      </left>
      <right style="dotted">
        <color auto="1"/>
      </right>
      <top style="dotted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auto="1"/>
      </right>
      <top style="thin">
        <color indexed="8"/>
      </top>
      <bottom style="dotted">
        <color auto="1"/>
      </bottom>
      <diagonal/>
    </border>
    <border>
      <left/>
      <right style="medium">
        <color auto="1"/>
      </right>
      <top style="thin">
        <color indexed="8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indexed="64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 style="medium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8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dotted">
        <color indexed="8"/>
      </bottom>
      <diagonal/>
    </border>
    <border>
      <left/>
      <right style="thin">
        <color auto="1"/>
      </right>
      <top style="dotted">
        <color indexed="64"/>
      </top>
      <bottom style="dotted">
        <color indexed="8"/>
      </bottom>
      <diagonal/>
    </border>
    <border>
      <left/>
      <right style="medium">
        <color auto="1"/>
      </right>
      <top style="dotted">
        <color indexed="64"/>
      </top>
      <bottom style="dotted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medium">
        <color auto="1"/>
      </right>
      <top style="thin">
        <color indexed="64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dotted">
        <color indexed="64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medium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/>
    <xf numFmtId="3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</cellStyleXfs>
  <cellXfs count="6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38" fontId="1" fillId="0" borderId="0" xfId="1" applyFill="1">
      <alignment vertical="center"/>
    </xf>
    <xf numFmtId="38" fontId="3" fillId="0" borderId="0" xfId="1" applyFont="1" applyFill="1" applyAlignment="1">
      <alignment horizontal="righ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vertical="center" shrinkToFit="1"/>
    </xf>
    <xf numFmtId="38" fontId="1" fillId="0" borderId="0" xfId="1" applyFont="1" applyFill="1">
      <alignment vertical="center"/>
    </xf>
    <xf numFmtId="0" fontId="3" fillId="0" borderId="0" xfId="0" applyFont="1" applyFill="1" applyAlignment="1">
      <alignment horizontal="right" vertical="center"/>
    </xf>
    <xf numFmtId="38" fontId="1" fillId="0" borderId="0" xfId="1" applyFill="1" applyBorder="1">
      <alignment vertical="center"/>
    </xf>
    <xf numFmtId="0" fontId="5" fillId="0" borderId="0" xfId="0" applyFont="1" applyFill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38" fontId="1" fillId="0" borderId="0" xfId="1" applyFont="1" applyFill="1" applyAlignment="1">
      <alignment vertical="center" shrinkToFit="1"/>
    </xf>
    <xf numFmtId="38" fontId="1" fillId="0" borderId="0" xfId="1" applyFont="1" applyFill="1" applyBorder="1" applyAlignment="1">
      <alignment vertical="center" shrinkToFit="1"/>
    </xf>
    <xf numFmtId="38" fontId="5" fillId="0" borderId="0" xfId="1" applyFont="1" applyFill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38" fontId="1" fillId="0" borderId="0" xfId="1" applyFill="1" applyBorder="1" applyAlignment="1">
      <alignment vertical="center" shrinkToFit="1"/>
    </xf>
    <xf numFmtId="38" fontId="3" fillId="0" borderId="0" xfId="1" applyFont="1" applyFill="1" applyBorder="1" applyAlignment="1">
      <alignment vertical="center" shrinkToFit="1"/>
    </xf>
    <xf numFmtId="38" fontId="1" fillId="0" borderId="0" xfId="1" applyFont="1" applyBorder="1" applyAlignment="1">
      <alignment vertical="center" shrinkToFit="1"/>
    </xf>
    <xf numFmtId="38" fontId="8" fillId="0" borderId="0" xfId="1" applyFont="1" applyFill="1" applyBorder="1" applyAlignment="1">
      <alignment vertical="center" shrinkToFit="1"/>
    </xf>
    <xf numFmtId="38" fontId="12" fillId="0" borderId="0" xfId="1" applyFont="1" applyFill="1">
      <alignment vertical="center"/>
    </xf>
    <xf numFmtId="38" fontId="8" fillId="0" borderId="0" xfId="1" applyFont="1" applyFill="1">
      <alignment vertical="center"/>
    </xf>
    <xf numFmtId="38" fontId="8" fillId="0" borderId="0" xfId="1" applyFont="1" applyFill="1" applyAlignment="1">
      <alignment horizontal="center" vertical="center"/>
    </xf>
    <xf numFmtId="38" fontId="8" fillId="0" borderId="0" xfId="1" applyFont="1" applyFill="1" applyAlignment="1">
      <alignment horizontal="right"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 indent="1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13" fillId="0" borderId="0" xfId="0" applyFont="1" applyFill="1" applyAlignment="1">
      <alignment vertical="center" shrinkToFit="1"/>
    </xf>
    <xf numFmtId="0" fontId="13" fillId="0" borderId="0" xfId="0" applyFont="1" applyFill="1" applyBorder="1" applyAlignment="1">
      <alignment vertical="center" shrinkToFit="1"/>
    </xf>
    <xf numFmtId="0" fontId="13" fillId="0" borderId="1" xfId="0" applyFont="1" applyFill="1" applyBorder="1" applyAlignment="1">
      <alignment vertical="center" shrinkToFit="1"/>
    </xf>
    <xf numFmtId="38" fontId="13" fillId="0" borderId="0" xfId="0" applyNumberFormat="1" applyFont="1" applyFill="1" applyAlignment="1">
      <alignment vertical="center" shrinkToFit="1"/>
    </xf>
    <xf numFmtId="38" fontId="13" fillId="0" borderId="0" xfId="1" applyFont="1" applyFill="1" applyAlignment="1">
      <alignment vertical="center" shrinkToFit="1"/>
    </xf>
    <xf numFmtId="38" fontId="13" fillId="0" borderId="0" xfId="0" applyNumberFormat="1" applyFont="1" applyFill="1" applyBorder="1" applyAlignment="1">
      <alignment vertical="center" shrinkToFit="1"/>
    </xf>
    <xf numFmtId="0" fontId="13" fillId="0" borderId="2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 shrinkToFit="1"/>
    </xf>
    <xf numFmtId="38" fontId="8" fillId="0" borderId="0" xfId="0" applyNumberFormat="1" applyFont="1" applyFill="1" applyBorder="1" applyAlignment="1">
      <alignment vertical="center" shrinkToFit="1"/>
    </xf>
    <xf numFmtId="38" fontId="8" fillId="0" borderId="3" xfId="1" applyFont="1" applyFill="1" applyBorder="1" applyAlignment="1">
      <alignment vertical="center" shrinkToFit="1"/>
    </xf>
    <xf numFmtId="38" fontId="8" fillId="0" borderId="0" xfId="1" applyFont="1" applyBorder="1" applyAlignment="1">
      <alignment vertical="center" shrinkToFit="1"/>
    </xf>
    <xf numFmtId="38" fontId="8" fillId="0" borderId="0" xfId="1" applyFont="1" applyFill="1" applyBorder="1">
      <alignment vertical="center"/>
    </xf>
    <xf numFmtId="0" fontId="1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 shrinkToFit="1"/>
    </xf>
    <xf numFmtId="38" fontId="8" fillId="0" borderId="4" xfId="1" applyFont="1" applyFill="1" applyBorder="1" applyAlignment="1">
      <alignment vertical="center" shrinkToFit="1"/>
    </xf>
    <xf numFmtId="38" fontId="8" fillId="0" borderId="5" xfId="1" applyFont="1" applyFill="1" applyBorder="1" applyAlignment="1">
      <alignment vertical="center" shrinkToFit="1"/>
    </xf>
    <xf numFmtId="0" fontId="13" fillId="0" borderId="5" xfId="0" applyFont="1" applyFill="1" applyBorder="1" applyAlignment="1">
      <alignment vertical="center" shrinkToFit="1"/>
    </xf>
    <xf numFmtId="0" fontId="13" fillId="0" borderId="6" xfId="0" applyFont="1" applyFill="1" applyBorder="1" applyAlignment="1">
      <alignment vertical="center" shrinkToFit="1"/>
    </xf>
    <xf numFmtId="0" fontId="13" fillId="0" borderId="4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8" xfId="0" applyFont="1" applyBorder="1" applyAlignment="1">
      <alignment vertical="center" shrinkToFit="1"/>
    </xf>
    <xf numFmtId="38" fontId="8" fillId="0" borderId="8" xfId="1" applyFont="1" applyFill="1" applyBorder="1" applyAlignment="1">
      <alignment horizontal="right" vertical="center" shrinkToFit="1"/>
    </xf>
    <xf numFmtId="0" fontId="8" fillId="0" borderId="10" xfId="0" applyFont="1" applyBorder="1" applyAlignment="1">
      <alignment vertical="center" shrinkToFit="1"/>
    </xf>
    <xf numFmtId="0" fontId="8" fillId="0" borderId="11" xfId="0" applyFont="1" applyFill="1" applyBorder="1" applyAlignment="1">
      <alignment vertical="center" shrinkToFit="1"/>
    </xf>
    <xf numFmtId="0" fontId="8" fillId="0" borderId="12" xfId="0" applyFont="1" applyFill="1" applyBorder="1" applyAlignment="1">
      <alignment horizontal="right" vertical="center" shrinkToFit="1"/>
    </xf>
    <xf numFmtId="0" fontId="8" fillId="0" borderId="13" xfId="0" applyFont="1" applyFill="1" applyBorder="1" applyAlignment="1">
      <alignment horizontal="right" vertical="center" shrinkToFit="1"/>
    </xf>
    <xf numFmtId="0" fontId="8" fillId="0" borderId="5" xfId="0" applyFont="1" applyFill="1" applyBorder="1" applyAlignment="1">
      <alignment horizontal="left" vertical="center" shrinkToFit="1"/>
    </xf>
    <xf numFmtId="0" fontId="8" fillId="0" borderId="12" xfId="0" applyFont="1" applyBorder="1" applyAlignment="1">
      <alignment vertical="center" shrinkToFit="1"/>
    </xf>
    <xf numFmtId="0" fontId="8" fillId="0" borderId="13" xfId="0" applyFont="1" applyBorder="1" applyAlignment="1">
      <alignment vertical="center" shrinkToFit="1"/>
    </xf>
    <xf numFmtId="0" fontId="8" fillId="0" borderId="5" xfId="0" applyFont="1" applyFill="1" applyBorder="1" applyAlignment="1">
      <alignment vertical="center" shrinkToFit="1"/>
    </xf>
    <xf numFmtId="0" fontId="8" fillId="0" borderId="14" xfId="0" applyFont="1" applyFill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17" xfId="0" applyFont="1" applyBorder="1" applyAlignment="1">
      <alignment vertical="center" shrinkToFit="1"/>
    </xf>
    <xf numFmtId="0" fontId="8" fillId="0" borderId="18" xfId="0" applyFont="1" applyBorder="1" applyAlignment="1">
      <alignment vertical="center" shrinkToFit="1"/>
    </xf>
    <xf numFmtId="0" fontId="8" fillId="0" borderId="15" xfId="0" applyFont="1" applyFill="1" applyBorder="1" applyAlignment="1">
      <alignment vertical="center" shrinkToFit="1"/>
    </xf>
    <xf numFmtId="38" fontId="8" fillId="0" borderId="19" xfId="1" applyFont="1" applyFill="1" applyBorder="1" applyAlignment="1">
      <alignment vertical="center" shrinkToFit="1"/>
    </xf>
    <xf numFmtId="38" fontId="8" fillId="0" borderId="19" xfId="1" applyFont="1" applyFill="1" applyBorder="1" applyAlignment="1">
      <alignment horizontal="right" vertical="center" shrinkToFit="1"/>
    </xf>
    <xf numFmtId="38" fontId="8" fillId="0" borderId="19" xfId="1" applyFont="1" applyBorder="1" applyAlignment="1">
      <alignment vertical="center" shrinkToFit="1"/>
    </xf>
    <xf numFmtId="38" fontId="8" fillId="0" borderId="8" xfId="1" applyFont="1" applyBorder="1" applyAlignment="1">
      <alignment vertical="center" shrinkToFit="1"/>
    </xf>
    <xf numFmtId="38" fontId="8" fillId="0" borderId="8" xfId="1" applyFont="1" applyFill="1" applyBorder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0" fontId="16" fillId="0" borderId="0" xfId="0" applyFont="1" applyFill="1" applyBorder="1" applyAlignment="1">
      <alignment vertical="center" wrapText="1" shrinkToFit="1"/>
    </xf>
    <xf numFmtId="38" fontId="8" fillId="0" borderId="22" xfId="1" applyFont="1" applyFill="1" applyBorder="1" applyAlignment="1">
      <alignment vertical="center" shrinkToFit="1"/>
    </xf>
    <xf numFmtId="0" fontId="13" fillId="0" borderId="19" xfId="0" applyFont="1" applyFill="1" applyBorder="1" applyAlignment="1">
      <alignment vertical="center" shrinkToFit="1"/>
    </xf>
    <xf numFmtId="0" fontId="13" fillId="0" borderId="12" xfId="0" applyFont="1" applyFill="1" applyBorder="1" applyAlignment="1">
      <alignment vertical="center" shrinkToFit="1"/>
    </xf>
    <xf numFmtId="38" fontId="13" fillId="0" borderId="19" xfId="1" applyFont="1" applyFill="1" applyBorder="1" applyAlignment="1">
      <alignment vertical="center" shrinkToFit="1"/>
    </xf>
    <xf numFmtId="0" fontId="13" fillId="0" borderId="30" xfId="0" applyFont="1" applyFill="1" applyBorder="1" applyAlignment="1">
      <alignment vertical="center" shrinkToFit="1"/>
    </xf>
    <xf numFmtId="38" fontId="13" fillId="2" borderId="19" xfId="1" applyFont="1" applyFill="1" applyBorder="1" applyAlignment="1">
      <alignment vertical="center" shrinkToFit="1"/>
    </xf>
    <xf numFmtId="0" fontId="13" fillId="0" borderId="13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8" fillId="0" borderId="33" xfId="0" applyFont="1" applyBorder="1" applyAlignment="1">
      <alignment vertical="center" shrinkToFit="1"/>
    </xf>
    <xf numFmtId="38" fontId="8" fillId="0" borderId="33" xfId="1" applyFont="1" applyBorder="1" applyAlignment="1">
      <alignment vertical="center" shrinkToFit="1"/>
    </xf>
    <xf numFmtId="0" fontId="8" fillId="0" borderId="20" xfId="0" applyFont="1" applyBorder="1" applyAlignment="1">
      <alignment vertical="center" shrinkToFit="1"/>
    </xf>
    <xf numFmtId="0" fontId="8" fillId="0" borderId="19" xfId="0" applyFont="1" applyFill="1" applyBorder="1" applyAlignment="1">
      <alignment horizontal="left" vertical="center" shrinkToFit="1"/>
    </xf>
    <xf numFmtId="0" fontId="8" fillId="0" borderId="4" xfId="0" applyFont="1" applyFill="1" applyBorder="1" applyAlignment="1">
      <alignment horizontal="left" vertical="center" shrinkToFit="1"/>
    </xf>
    <xf numFmtId="38" fontId="8" fillId="0" borderId="32" xfId="1" applyFont="1" applyFill="1" applyBorder="1" applyAlignment="1">
      <alignment vertical="center" shrinkToFit="1"/>
    </xf>
    <xf numFmtId="38" fontId="8" fillId="0" borderId="12" xfId="1" applyFont="1" applyFill="1" applyBorder="1" applyAlignment="1">
      <alignment vertical="center" shrinkToFit="1"/>
    </xf>
    <xf numFmtId="0" fontId="8" fillId="0" borderId="35" xfId="0" applyFont="1" applyBorder="1" applyAlignment="1">
      <alignment vertical="center" shrinkToFit="1"/>
    </xf>
    <xf numFmtId="0" fontId="8" fillId="0" borderId="36" xfId="0" applyFont="1" applyFill="1" applyBorder="1" applyAlignment="1">
      <alignment vertical="center" shrinkToFit="1"/>
    </xf>
    <xf numFmtId="38" fontId="8" fillId="0" borderId="35" xfId="1" applyFont="1" applyBorder="1" applyAlignment="1">
      <alignment vertical="center" shrinkToFit="1"/>
    </xf>
    <xf numFmtId="0" fontId="8" fillId="0" borderId="37" xfId="0" applyFont="1" applyBorder="1" applyAlignment="1">
      <alignment vertical="center" shrinkToFit="1"/>
    </xf>
    <xf numFmtId="0" fontId="8" fillId="0" borderId="38" xfId="0" applyFont="1" applyBorder="1" applyAlignment="1">
      <alignment vertical="center" shrinkToFit="1"/>
    </xf>
    <xf numFmtId="38" fontId="8" fillId="0" borderId="37" xfId="1" applyFont="1" applyBorder="1" applyAlignment="1">
      <alignment vertical="center" shrinkToFit="1"/>
    </xf>
    <xf numFmtId="0" fontId="8" fillId="0" borderId="40" xfId="0" applyFont="1" applyBorder="1" applyAlignment="1">
      <alignment vertical="center" shrinkToFit="1"/>
    </xf>
    <xf numFmtId="38" fontId="8" fillId="0" borderId="20" xfId="1" applyFont="1" applyBorder="1" applyAlignment="1">
      <alignment vertical="center" shrinkToFit="1"/>
    </xf>
    <xf numFmtId="38" fontId="8" fillId="0" borderId="42" xfId="1" applyFont="1" applyFill="1" applyBorder="1" applyAlignment="1">
      <alignment vertical="center" shrinkToFit="1"/>
    </xf>
    <xf numFmtId="38" fontId="8" fillId="0" borderId="21" xfId="1" applyFont="1" applyFill="1" applyBorder="1" applyAlignment="1">
      <alignment vertical="center" shrinkToFit="1"/>
    </xf>
    <xf numFmtId="38" fontId="8" fillId="0" borderId="8" xfId="1" applyFont="1" applyFill="1" applyBorder="1" applyAlignment="1">
      <alignment horizontal="center" vertical="center" shrinkToFit="1"/>
    </xf>
    <xf numFmtId="0" fontId="13" fillId="0" borderId="43" xfId="0" applyFont="1" applyFill="1" applyBorder="1" applyAlignment="1">
      <alignment vertical="center" shrinkToFit="1"/>
    </xf>
    <xf numFmtId="38" fontId="13" fillId="0" borderId="35" xfId="1" applyFont="1" applyFill="1" applyBorder="1" applyAlignment="1">
      <alignment vertical="center" shrinkToFit="1"/>
    </xf>
    <xf numFmtId="0" fontId="13" fillId="0" borderId="20" xfId="0" applyFont="1" applyFill="1" applyBorder="1" applyAlignment="1">
      <alignment vertical="center" shrinkToFit="1"/>
    </xf>
    <xf numFmtId="38" fontId="13" fillId="0" borderId="20" xfId="1" applyFont="1" applyFill="1" applyBorder="1" applyAlignment="1">
      <alignment vertical="center" shrinkToFit="1"/>
    </xf>
    <xf numFmtId="0" fontId="13" fillId="0" borderId="7" xfId="0" applyFont="1" applyFill="1" applyBorder="1" applyAlignment="1">
      <alignment vertical="center" shrinkToFit="1"/>
    </xf>
    <xf numFmtId="0" fontId="13" fillId="0" borderId="44" xfId="0" applyFont="1" applyFill="1" applyBorder="1" applyAlignment="1">
      <alignment vertical="center" shrinkToFit="1"/>
    </xf>
    <xf numFmtId="0" fontId="13" fillId="0" borderId="36" xfId="0" applyFont="1" applyFill="1" applyBorder="1" applyAlignment="1">
      <alignment vertical="center" shrinkToFit="1"/>
    </xf>
    <xf numFmtId="0" fontId="13" fillId="0" borderId="42" xfId="0" applyFont="1" applyFill="1" applyBorder="1" applyAlignment="1">
      <alignment vertical="center" shrinkToFit="1"/>
    </xf>
    <xf numFmtId="0" fontId="13" fillId="0" borderId="32" xfId="0" applyFont="1" applyFill="1" applyBorder="1" applyAlignment="1">
      <alignment vertical="center" shrinkToFit="1"/>
    </xf>
    <xf numFmtId="0" fontId="13" fillId="0" borderId="22" xfId="0" applyFont="1" applyFill="1" applyBorder="1" applyAlignment="1">
      <alignment vertical="center" shrinkToFit="1"/>
    </xf>
    <xf numFmtId="0" fontId="13" fillId="0" borderId="9" xfId="0" applyFont="1" applyFill="1" applyBorder="1" applyAlignment="1">
      <alignment vertical="center" shrinkToFit="1"/>
    </xf>
    <xf numFmtId="38" fontId="13" fillId="0" borderId="22" xfId="1" applyFont="1" applyFill="1" applyBorder="1" applyAlignment="1">
      <alignment vertical="center" shrinkToFit="1"/>
    </xf>
    <xf numFmtId="0" fontId="13" fillId="0" borderId="41" xfId="0" applyFont="1" applyFill="1" applyBorder="1" applyAlignment="1">
      <alignment vertical="center" shrinkToFit="1"/>
    </xf>
    <xf numFmtId="0" fontId="13" fillId="0" borderId="3" xfId="0" applyFont="1" applyFill="1" applyBorder="1" applyAlignment="1">
      <alignment vertical="center" shrinkToFit="1"/>
    </xf>
    <xf numFmtId="38" fontId="13" fillId="0" borderId="21" xfId="1" applyFont="1" applyFill="1" applyBorder="1" applyAlignment="1">
      <alignment vertical="center" shrinkToFit="1"/>
    </xf>
    <xf numFmtId="0" fontId="8" fillId="0" borderId="45" xfId="0" applyFont="1" applyFill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38" fontId="8" fillId="0" borderId="21" xfId="1" applyFont="1" applyBorder="1" applyAlignment="1">
      <alignment vertical="center" shrinkToFit="1"/>
    </xf>
    <xf numFmtId="0" fontId="8" fillId="0" borderId="45" xfId="0" applyFont="1" applyBorder="1" applyAlignment="1">
      <alignment vertical="center" shrinkToFit="1"/>
    </xf>
    <xf numFmtId="38" fontId="8" fillId="0" borderId="46" xfId="1" applyFont="1" applyBorder="1" applyAlignment="1">
      <alignment vertical="center" shrinkToFit="1"/>
    </xf>
    <xf numFmtId="0" fontId="8" fillId="0" borderId="41" xfId="0" applyFont="1" applyBorder="1" applyAlignment="1">
      <alignment vertical="center" shrinkToFit="1"/>
    </xf>
    <xf numFmtId="0" fontId="8" fillId="0" borderId="46" xfId="0" applyFont="1" applyBorder="1" applyAlignment="1">
      <alignment vertical="center" shrinkToFit="1"/>
    </xf>
    <xf numFmtId="0" fontId="8" fillId="0" borderId="39" xfId="0" applyFont="1" applyFill="1" applyBorder="1" applyAlignment="1">
      <alignment vertical="center" shrinkToFit="1"/>
    </xf>
    <xf numFmtId="0" fontId="8" fillId="0" borderId="5" xfId="0" applyFont="1" applyBorder="1" applyAlignment="1">
      <alignment vertical="center" shrinkToFit="1"/>
    </xf>
    <xf numFmtId="0" fontId="8" fillId="0" borderId="47" xfId="0" applyFont="1" applyBorder="1" applyAlignment="1">
      <alignment vertical="center" shrinkToFit="1"/>
    </xf>
    <xf numFmtId="38" fontId="8" fillId="0" borderId="13" xfId="1" applyFont="1" applyFill="1" applyBorder="1" applyAlignment="1">
      <alignment vertical="center" shrinkToFit="1"/>
    </xf>
    <xf numFmtId="38" fontId="8" fillId="0" borderId="50" xfId="1" applyFont="1" applyFill="1" applyBorder="1" applyAlignment="1">
      <alignment vertical="center" shrinkToFit="1"/>
    </xf>
    <xf numFmtId="38" fontId="8" fillId="0" borderId="41" xfId="1" applyFont="1" applyFill="1" applyBorder="1" applyAlignment="1">
      <alignment vertical="center" shrinkToFit="1"/>
    </xf>
    <xf numFmtId="0" fontId="9" fillId="0" borderId="0" xfId="0" applyFont="1" applyFill="1" applyAlignment="1">
      <alignment vertical="center" wrapText="1" shrinkToFit="1"/>
    </xf>
    <xf numFmtId="0" fontId="10" fillId="0" borderId="0" xfId="0" applyFont="1" applyFill="1" applyAlignment="1">
      <alignment vertical="center" wrapText="1" shrinkToFit="1"/>
    </xf>
    <xf numFmtId="0" fontId="3" fillId="0" borderId="0" xfId="0" applyFont="1" applyFill="1" applyBorder="1" applyAlignment="1">
      <alignment vertical="center" shrinkToFit="1"/>
    </xf>
    <xf numFmtId="38" fontId="8" fillId="0" borderId="55" xfId="1" applyFont="1" applyFill="1" applyBorder="1" applyAlignment="1">
      <alignment horizontal="center" vertical="center" shrinkToFit="1"/>
    </xf>
    <xf numFmtId="38" fontId="8" fillId="0" borderId="59" xfId="1" applyFont="1" applyFill="1" applyBorder="1" applyAlignment="1">
      <alignment horizontal="center" vertical="center" shrinkToFit="1"/>
    </xf>
    <xf numFmtId="38" fontId="8" fillId="0" borderId="63" xfId="1" applyFont="1" applyFill="1" applyBorder="1" applyAlignment="1">
      <alignment vertical="center" shrinkToFit="1"/>
    </xf>
    <xf numFmtId="38" fontId="8" fillId="0" borderId="67" xfId="1" applyFont="1" applyFill="1" applyBorder="1" applyAlignment="1">
      <alignment vertical="center" shrinkToFit="1"/>
    </xf>
    <xf numFmtId="38" fontId="8" fillId="0" borderId="71" xfId="1" applyFont="1" applyFill="1" applyBorder="1" applyAlignment="1">
      <alignment horizontal="center" vertical="center" shrinkToFit="1"/>
    </xf>
    <xf numFmtId="38" fontId="8" fillId="0" borderId="71" xfId="1" applyFont="1" applyFill="1" applyBorder="1" applyAlignment="1">
      <alignment vertical="center" shrinkToFit="1"/>
    </xf>
    <xf numFmtId="38" fontId="8" fillId="0" borderId="73" xfId="1" applyFont="1" applyFill="1" applyBorder="1" applyAlignment="1">
      <alignment vertical="center" shrinkToFit="1"/>
    </xf>
    <xf numFmtId="38" fontId="8" fillId="0" borderId="80" xfId="1" applyFont="1" applyFill="1" applyBorder="1" applyAlignment="1">
      <alignment horizontal="center" vertical="center" shrinkToFit="1"/>
    </xf>
    <xf numFmtId="38" fontId="8" fillId="0" borderId="80" xfId="1" applyFont="1" applyFill="1" applyBorder="1" applyAlignment="1">
      <alignment vertical="center" shrinkToFit="1"/>
    </xf>
    <xf numFmtId="38" fontId="8" fillId="0" borderId="81" xfId="1" applyFont="1" applyFill="1" applyBorder="1" applyAlignment="1">
      <alignment vertical="center" shrinkToFit="1"/>
    </xf>
    <xf numFmtId="0" fontId="0" fillId="0" borderId="0" xfId="0" applyFill="1" applyBorder="1" applyAlignment="1">
      <alignment horizontal="left" vertical="top"/>
    </xf>
    <xf numFmtId="0" fontId="18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/>
    </xf>
    <xf numFmtId="0" fontId="8" fillId="0" borderId="96" xfId="0" applyFont="1" applyFill="1" applyBorder="1" applyAlignment="1">
      <alignment horizontal="center" vertical="center" wrapText="1"/>
    </xf>
    <xf numFmtId="3" fontId="24" fillId="0" borderId="96" xfId="0" applyNumberFormat="1" applyFont="1" applyFill="1" applyBorder="1" applyAlignment="1">
      <alignment vertical="center" shrinkToFit="1"/>
    </xf>
    <xf numFmtId="1" fontId="24" fillId="0" borderId="96" xfId="0" applyNumberFormat="1" applyFont="1" applyFill="1" applyBorder="1" applyAlignment="1">
      <alignment vertical="center" shrinkToFit="1"/>
    </xf>
    <xf numFmtId="0" fontId="8" fillId="0" borderId="97" xfId="0" applyFont="1" applyFill="1" applyBorder="1" applyAlignment="1">
      <alignment horizontal="center" vertical="center" wrapText="1"/>
    </xf>
    <xf numFmtId="0" fontId="8" fillId="0" borderId="98" xfId="0" applyFont="1" applyFill="1" applyBorder="1" applyAlignment="1">
      <alignment horizontal="center" vertical="center" wrapText="1"/>
    </xf>
    <xf numFmtId="0" fontId="8" fillId="0" borderId="99" xfId="0" applyFont="1" applyFill="1" applyBorder="1" applyAlignment="1">
      <alignment horizontal="center" vertical="center" wrapText="1"/>
    </xf>
    <xf numFmtId="0" fontId="8" fillId="0" borderId="100" xfId="0" applyFont="1" applyFill="1" applyBorder="1" applyAlignment="1">
      <alignment horizontal="center" vertical="center" wrapText="1"/>
    </xf>
    <xf numFmtId="3" fontId="24" fillId="0" borderId="101" xfId="0" applyNumberFormat="1" applyFont="1" applyFill="1" applyBorder="1" applyAlignment="1">
      <alignment vertical="center" shrinkToFit="1"/>
    </xf>
    <xf numFmtId="0" fontId="8" fillId="0" borderId="102" xfId="0" applyFont="1" applyFill="1" applyBorder="1" applyAlignment="1">
      <alignment horizontal="center" vertical="center" wrapText="1"/>
    </xf>
    <xf numFmtId="3" fontId="24" fillId="0" borderId="103" xfId="0" applyNumberFormat="1" applyFont="1" applyFill="1" applyBorder="1" applyAlignment="1">
      <alignment vertical="center" shrinkToFit="1"/>
    </xf>
    <xf numFmtId="3" fontId="24" fillId="0" borderId="104" xfId="0" applyNumberFormat="1" applyFont="1" applyFill="1" applyBorder="1" applyAlignment="1">
      <alignment vertical="center" shrinkToFit="1"/>
    </xf>
    <xf numFmtId="0" fontId="25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top"/>
    </xf>
    <xf numFmtId="0" fontId="23" fillId="0" borderId="96" xfId="0" applyFont="1" applyFill="1" applyBorder="1" applyAlignment="1">
      <alignment vertical="center"/>
    </xf>
    <xf numFmtId="3" fontId="23" fillId="0" borderId="96" xfId="0" applyNumberFormat="1" applyFont="1" applyFill="1" applyBorder="1" applyAlignment="1">
      <alignment vertical="center"/>
    </xf>
    <xf numFmtId="3" fontId="23" fillId="0" borderId="96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top"/>
    </xf>
    <xf numFmtId="0" fontId="23" fillId="0" borderId="109" xfId="0" applyFont="1" applyFill="1" applyBorder="1" applyAlignment="1">
      <alignment horizontal="center" vertical="center"/>
    </xf>
    <xf numFmtId="3" fontId="23" fillId="0" borderId="101" xfId="0" applyNumberFormat="1" applyFont="1" applyFill="1" applyBorder="1" applyAlignment="1">
      <alignment vertical="center"/>
    </xf>
    <xf numFmtId="0" fontId="23" fillId="0" borderId="110" xfId="0" applyFont="1" applyFill="1" applyBorder="1" applyAlignment="1">
      <alignment horizontal="center" vertical="center"/>
    </xf>
    <xf numFmtId="3" fontId="23" fillId="0" borderId="103" xfId="0" applyNumberFormat="1" applyFont="1" applyFill="1" applyBorder="1" applyAlignment="1">
      <alignment vertical="center"/>
    </xf>
    <xf numFmtId="3" fontId="23" fillId="0" borderId="104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top"/>
    </xf>
    <xf numFmtId="38" fontId="18" fillId="0" borderId="0" xfId="1" applyFont="1" applyFill="1">
      <alignment vertical="center"/>
    </xf>
    <xf numFmtId="0" fontId="18" fillId="0" borderId="0" xfId="0" applyFont="1" applyFill="1">
      <alignment vertical="center"/>
    </xf>
    <xf numFmtId="38" fontId="8" fillId="0" borderId="88" xfId="1" applyFont="1" applyFill="1" applyBorder="1" applyAlignment="1">
      <alignment horizontal="center" vertical="center" shrinkToFit="1"/>
    </xf>
    <xf numFmtId="38" fontId="8" fillId="0" borderId="55" xfId="1" applyFont="1" applyFill="1" applyBorder="1" applyAlignment="1">
      <alignment vertical="center" shrinkToFit="1"/>
    </xf>
    <xf numFmtId="38" fontId="8" fillId="0" borderId="59" xfId="1" applyFont="1" applyFill="1" applyBorder="1" applyAlignment="1">
      <alignment vertical="center" shrinkToFit="1"/>
    </xf>
    <xf numFmtId="0" fontId="8" fillId="0" borderId="23" xfId="0" applyFont="1" applyFill="1" applyBorder="1">
      <alignment vertical="center"/>
    </xf>
    <xf numFmtId="0" fontId="8" fillId="0" borderId="112" xfId="0" applyFont="1" applyFill="1" applyBorder="1">
      <alignment vertical="center"/>
    </xf>
    <xf numFmtId="0" fontId="8" fillId="0" borderId="74" xfId="0" applyFont="1" applyFill="1" applyBorder="1" applyAlignment="1">
      <alignment horizontal="right" vertical="center"/>
    </xf>
    <xf numFmtId="0" fontId="8" fillId="0" borderId="77" xfId="0" applyFont="1" applyFill="1" applyBorder="1" applyAlignment="1">
      <alignment horizontal="left" vertical="center" indent="1"/>
    </xf>
    <xf numFmtId="0" fontId="8" fillId="0" borderId="53" xfId="0" applyFont="1" applyFill="1" applyBorder="1">
      <alignment vertical="center"/>
    </xf>
    <xf numFmtId="0" fontId="8" fillId="0" borderId="54" xfId="0" applyFont="1" applyFill="1" applyBorder="1">
      <alignment vertical="center"/>
    </xf>
    <xf numFmtId="38" fontId="8" fillId="0" borderId="55" xfId="1" applyFont="1" applyFill="1" applyBorder="1" applyAlignment="1">
      <alignment horizontal="center" vertical="center"/>
    </xf>
    <xf numFmtId="38" fontId="8" fillId="0" borderId="59" xfId="1" applyFont="1" applyFill="1" applyBorder="1" applyAlignment="1">
      <alignment horizontal="center" vertical="center"/>
    </xf>
    <xf numFmtId="0" fontId="8" fillId="0" borderId="42" xfId="0" applyFont="1" applyFill="1" applyBorder="1">
      <alignment vertical="center"/>
    </xf>
    <xf numFmtId="0" fontId="8" fillId="0" borderId="6" xfId="0" applyFont="1" applyFill="1" applyBorder="1">
      <alignment vertical="center"/>
    </xf>
    <xf numFmtId="38" fontId="8" fillId="0" borderId="22" xfId="1" applyFont="1" applyFill="1" applyBorder="1">
      <alignment vertical="center"/>
    </xf>
    <xf numFmtId="38" fontId="8" fillId="0" borderId="63" xfId="1" applyFont="1" applyFill="1" applyBorder="1">
      <alignment vertical="center"/>
    </xf>
    <xf numFmtId="0" fontId="8" fillId="0" borderId="12" xfId="0" applyFont="1" applyFill="1" applyBorder="1">
      <alignment vertical="center"/>
    </xf>
    <xf numFmtId="0" fontId="8" fillId="0" borderId="4" xfId="0" applyFont="1" applyFill="1" applyBorder="1">
      <alignment vertical="center"/>
    </xf>
    <xf numFmtId="38" fontId="8" fillId="0" borderId="19" xfId="1" applyFont="1" applyFill="1" applyBorder="1">
      <alignment vertical="center"/>
    </xf>
    <xf numFmtId="38" fontId="8" fillId="0" borderId="69" xfId="1" applyFont="1" applyFill="1" applyBorder="1">
      <alignment vertical="center"/>
    </xf>
    <xf numFmtId="0" fontId="8" fillId="0" borderId="40" xfId="0" applyFont="1" applyFill="1" applyBorder="1">
      <alignment vertical="center"/>
    </xf>
    <xf numFmtId="38" fontId="8" fillId="0" borderId="20" xfId="1" applyFont="1" applyFill="1" applyBorder="1">
      <alignment vertical="center"/>
    </xf>
    <xf numFmtId="38" fontId="8" fillId="0" borderId="68" xfId="1" applyFont="1" applyFill="1" applyBorder="1">
      <alignment vertical="center"/>
    </xf>
    <xf numFmtId="38" fontId="8" fillId="0" borderId="71" xfId="1" applyFont="1" applyFill="1" applyBorder="1">
      <alignment vertical="center"/>
    </xf>
    <xf numFmtId="38" fontId="8" fillId="0" borderId="73" xfId="1" applyFont="1" applyFill="1" applyBorder="1">
      <alignment vertical="center"/>
    </xf>
    <xf numFmtId="0" fontId="8" fillId="0" borderId="54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shrinkToFit="1"/>
    </xf>
    <xf numFmtId="0" fontId="13" fillId="0" borderId="55" xfId="0" applyFont="1" applyFill="1" applyBorder="1" applyAlignment="1">
      <alignment horizontal="center" vertical="center" shrinkToFit="1"/>
    </xf>
    <xf numFmtId="38" fontId="13" fillId="0" borderId="55" xfId="1" applyFont="1" applyFill="1" applyBorder="1" applyAlignment="1">
      <alignment horizontal="center" vertical="center" shrinkToFit="1"/>
    </xf>
    <xf numFmtId="38" fontId="13" fillId="0" borderId="59" xfId="1" applyFont="1" applyFill="1" applyBorder="1" applyAlignment="1">
      <alignment horizontal="center" vertical="center" shrinkToFit="1"/>
    </xf>
    <xf numFmtId="0" fontId="13" fillId="0" borderId="58" xfId="0" applyFont="1" applyFill="1" applyBorder="1" applyAlignment="1">
      <alignment horizontal="distributed" vertical="center" shrinkToFit="1"/>
    </xf>
    <xf numFmtId="38" fontId="13" fillId="0" borderId="120" xfId="1" applyFont="1" applyFill="1" applyBorder="1" applyAlignment="1">
      <alignment vertical="center" shrinkToFit="1"/>
    </xf>
    <xf numFmtId="0" fontId="13" fillId="0" borderId="60" xfId="0" applyFont="1" applyFill="1" applyBorder="1" applyAlignment="1">
      <alignment horizontal="distributed" vertical="center" shrinkToFit="1"/>
    </xf>
    <xf numFmtId="38" fontId="13" fillId="0" borderId="8" xfId="1" applyFont="1" applyFill="1" applyBorder="1" applyAlignment="1">
      <alignment vertical="center" shrinkToFit="1"/>
    </xf>
    <xf numFmtId="38" fontId="13" fillId="0" borderId="121" xfId="1" applyFont="1" applyFill="1" applyBorder="1" applyAlignment="1">
      <alignment vertical="center" shrinkToFit="1"/>
    </xf>
    <xf numFmtId="0" fontId="13" fillId="0" borderId="60" xfId="0" applyFont="1" applyFill="1" applyBorder="1" applyAlignment="1">
      <alignment vertical="center" shrinkToFit="1"/>
    </xf>
    <xf numFmtId="0" fontId="13" fillId="0" borderId="122" xfId="0" applyFont="1" applyFill="1" applyBorder="1" applyAlignment="1">
      <alignment vertical="center" shrinkToFit="1"/>
    </xf>
    <xf numFmtId="38" fontId="13" fillId="0" borderId="123" xfId="1" applyFont="1" applyFill="1" applyBorder="1" applyAlignment="1">
      <alignment vertical="center" shrinkToFit="1"/>
    </xf>
    <xf numFmtId="0" fontId="13" fillId="0" borderId="61" xfId="0" applyFont="1" applyFill="1" applyBorder="1" applyAlignment="1">
      <alignment vertical="center" shrinkToFit="1"/>
    </xf>
    <xf numFmtId="0" fontId="13" fillId="0" borderId="87" xfId="0" applyFont="1" applyFill="1" applyBorder="1" applyAlignment="1">
      <alignment vertical="center" shrinkToFit="1"/>
    </xf>
    <xf numFmtId="0" fontId="13" fillId="0" borderId="88" xfId="0" applyFont="1" applyFill="1" applyBorder="1" applyAlignment="1">
      <alignment vertical="center" shrinkToFit="1"/>
    </xf>
    <xf numFmtId="38" fontId="13" fillId="0" borderId="55" xfId="1" applyFont="1" applyFill="1" applyBorder="1" applyAlignment="1">
      <alignment vertical="center" shrinkToFit="1"/>
    </xf>
    <xf numFmtId="38" fontId="13" fillId="0" borderId="124" xfId="1" applyFont="1" applyFill="1" applyBorder="1" applyAlignment="1">
      <alignment vertical="center" shrinkToFit="1"/>
    </xf>
    <xf numFmtId="38" fontId="13" fillId="0" borderId="125" xfId="1" applyFont="1" applyFill="1" applyBorder="1" applyAlignment="1">
      <alignment vertical="center" shrinkToFit="1"/>
    </xf>
    <xf numFmtId="0" fontId="13" fillId="0" borderId="40" xfId="0" applyFont="1" applyFill="1" applyBorder="1" applyAlignment="1">
      <alignment vertical="center" shrinkToFit="1"/>
    </xf>
    <xf numFmtId="38" fontId="13" fillId="0" borderId="59" xfId="1" applyFont="1" applyFill="1" applyBorder="1" applyAlignment="1">
      <alignment vertical="center" shrinkToFit="1"/>
    </xf>
    <xf numFmtId="0" fontId="13" fillId="0" borderId="14" xfId="0" applyFont="1" applyFill="1" applyBorder="1" applyAlignment="1">
      <alignment vertical="center" shrinkToFit="1"/>
    </xf>
    <xf numFmtId="0" fontId="13" fillId="0" borderId="8" xfId="0" applyFont="1" applyFill="1" applyBorder="1" applyAlignment="1">
      <alignment vertical="center" shrinkToFit="1"/>
    </xf>
    <xf numFmtId="38" fontId="13" fillId="0" borderId="67" xfId="1" applyFont="1" applyFill="1" applyBorder="1" applyAlignment="1">
      <alignment vertical="center" shrinkToFit="1"/>
    </xf>
    <xf numFmtId="0" fontId="13" fillId="0" borderId="48" xfId="0" applyFont="1" applyFill="1" applyBorder="1" applyAlignment="1">
      <alignment vertical="center" shrinkToFit="1"/>
    </xf>
    <xf numFmtId="0" fontId="13" fillId="0" borderId="126" xfId="0" applyFont="1" applyFill="1" applyBorder="1" applyAlignment="1">
      <alignment vertical="center" shrinkToFit="1"/>
    </xf>
    <xf numFmtId="38" fontId="13" fillId="0" borderId="46" xfId="1" applyFont="1" applyFill="1" applyBorder="1" applyAlignment="1">
      <alignment vertical="center" shrinkToFit="1"/>
    </xf>
    <xf numFmtId="38" fontId="13" fillId="0" borderId="127" xfId="1" applyFont="1" applyFill="1" applyBorder="1" applyAlignment="1">
      <alignment vertical="center" shrinkToFit="1"/>
    </xf>
    <xf numFmtId="38" fontId="13" fillId="0" borderId="69" xfId="1" applyFont="1" applyFill="1" applyBorder="1" applyAlignment="1">
      <alignment vertical="center" shrinkToFit="1"/>
    </xf>
    <xf numFmtId="38" fontId="13" fillId="0" borderId="68" xfId="1" applyFont="1" applyFill="1" applyBorder="1" applyAlignment="1">
      <alignment vertical="center" shrinkToFit="1"/>
    </xf>
    <xf numFmtId="0" fontId="7" fillId="0" borderId="60" xfId="0" applyFont="1" applyFill="1" applyBorder="1" applyAlignment="1">
      <alignment horizontal="distributed" vertical="center" shrinkToFit="1"/>
    </xf>
    <xf numFmtId="38" fontId="13" fillId="2" borderId="120" xfId="1" applyFont="1" applyFill="1" applyBorder="1" applyAlignment="1">
      <alignment vertical="center" shrinkToFit="1"/>
    </xf>
    <xf numFmtId="38" fontId="13" fillId="2" borderId="8" xfId="1" applyFont="1" applyFill="1" applyBorder="1" applyAlignment="1">
      <alignment vertical="center" shrinkToFit="1"/>
    </xf>
    <xf numFmtId="38" fontId="13" fillId="2" borderId="121" xfId="1" applyFont="1" applyFill="1" applyBorder="1" applyAlignment="1">
      <alignment vertical="center" shrinkToFit="1"/>
    </xf>
    <xf numFmtId="38" fontId="13" fillId="0" borderId="128" xfId="1" applyFont="1" applyFill="1" applyBorder="1" applyAlignment="1">
      <alignment vertical="center" shrinkToFit="1"/>
    </xf>
    <xf numFmtId="38" fontId="15" fillId="0" borderId="120" xfId="1" applyFont="1" applyFill="1" applyBorder="1" applyAlignment="1">
      <alignment vertical="center" shrinkToFit="1"/>
    </xf>
    <xf numFmtId="0" fontId="13" fillId="0" borderId="45" xfId="0" applyFont="1" applyFill="1" applyBorder="1" applyAlignment="1">
      <alignment vertical="center" shrinkToFit="1"/>
    </xf>
    <xf numFmtId="38" fontId="13" fillId="0" borderId="54" xfId="0" applyNumberFormat="1" applyFont="1" applyFill="1" applyBorder="1" applyAlignment="1">
      <alignment vertical="center" shrinkToFit="1"/>
    </xf>
    <xf numFmtId="38" fontId="13" fillId="0" borderId="63" xfId="1" applyFont="1" applyFill="1" applyBorder="1" applyAlignment="1">
      <alignment vertical="center" shrinkToFit="1"/>
    </xf>
    <xf numFmtId="38" fontId="13" fillId="0" borderId="64" xfId="1" applyFont="1" applyFill="1" applyBorder="1" applyAlignment="1">
      <alignment vertical="center" shrinkToFit="1"/>
    </xf>
    <xf numFmtId="38" fontId="13" fillId="0" borderId="65" xfId="1" applyFont="1" applyFill="1" applyBorder="1" applyAlignment="1">
      <alignment vertical="center" shrinkToFit="1"/>
    </xf>
    <xf numFmtId="0" fontId="13" fillId="0" borderId="46" xfId="0" applyFont="1" applyFill="1" applyBorder="1" applyAlignment="1">
      <alignment vertical="center" shrinkToFit="1"/>
    </xf>
    <xf numFmtId="0" fontId="13" fillId="0" borderId="49" xfId="0" applyFont="1" applyFill="1" applyBorder="1" applyAlignment="1">
      <alignment vertical="center" shrinkToFit="1"/>
    </xf>
    <xf numFmtId="0" fontId="13" fillId="0" borderId="51" xfId="0" applyFont="1" applyFill="1" applyBorder="1" applyAlignment="1">
      <alignment vertical="center" shrinkToFit="1"/>
    </xf>
    <xf numFmtId="0" fontId="13" fillId="0" borderId="50" xfId="0" applyFont="1" applyFill="1" applyBorder="1" applyAlignment="1">
      <alignment vertical="center" shrinkToFit="1"/>
    </xf>
    <xf numFmtId="38" fontId="13" fillId="0" borderId="50" xfId="1" applyFont="1" applyFill="1" applyBorder="1" applyAlignment="1">
      <alignment vertical="center" shrinkToFit="1"/>
    </xf>
    <xf numFmtId="38" fontId="13" fillId="0" borderId="70" xfId="1" applyFont="1" applyFill="1" applyBorder="1" applyAlignment="1">
      <alignment vertical="center" shrinkToFit="1"/>
    </xf>
    <xf numFmtId="0" fontId="13" fillId="0" borderId="21" xfId="0" applyFont="1" applyFill="1" applyBorder="1" applyAlignment="1">
      <alignment vertical="center" shrinkToFit="1"/>
    </xf>
    <xf numFmtId="0" fontId="13" fillId="0" borderId="35" xfId="0" applyFont="1" applyFill="1" applyBorder="1" applyAlignment="1">
      <alignment vertical="center" shrinkToFit="1"/>
    </xf>
    <xf numFmtId="0" fontId="7" fillId="0" borderId="58" xfId="0" applyFont="1" applyFill="1" applyBorder="1" applyAlignment="1">
      <alignment horizontal="distributed" vertical="center"/>
    </xf>
    <xf numFmtId="0" fontId="13" fillId="0" borderId="119" xfId="0" applyFont="1" applyFill="1" applyBorder="1" applyAlignment="1">
      <alignment vertical="center" shrinkToFit="1"/>
    </xf>
    <xf numFmtId="0" fontId="13" fillId="0" borderId="55" xfId="0" applyFont="1" applyFill="1" applyBorder="1" applyAlignment="1">
      <alignment vertical="center" shrinkToFit="1"/>
    </xf>
    <xf numFmtId="0" fontId="8" fillId="0" borderId="26" xfId="0" applyFont="1" applyFill="1" applyBorder="1" applyAlignment="1">
      <alignment horizontal="distributed" vertical="center" shrinkToFit="1"/>
    </xf>
    <xf numFmtId="0" fontId="8" fillId="0" borderId="22" xfId="0" applyFont="1" applyFill="1" applyBorder="1" applyAlignment="1">
      <alignment vertical="center" shrinkToFit="1"/>
    </xf>
    <xf numFmtId="38" fontId="8" fillId="0" borderId="120" xfId="1" applyFont="1" applyFill="1" applyBorder="1" applyAlignment="1">
      <alignment vertical="center" shrinkToFit="1"/>
    </xf>
    <xf numFmtId="0" fontId="8" fillId="0" borderId="46" xfId="0" applyFont="1" applyFill="1" applyBorder="1" applyAlignment="1">
      <alignment horizontal="left" vertical="center" shrinkToFit="1"/>
    </xf>
    <xf numFmtId="0" fontId="8" fillId="0" borderId="30" xfId="0" applyFont="1" applyFill="1" applyBorder="1" applyAlignment="1">
      <alignment horizontal="right" vertical="center" shrinkToFit="1"/>
    </xf>
    <xf numFmtId="0" fontId="8" fillId="0" borderId="45" xfId="0" applyFont="1" applyFill="1" applyBorder="1" applyAlignment="1">
      <alignment horizontal="left" vertical="center" shrinkToFit="1"/>
    </xf>
    <xf numFmtId="38" fontId="8" fillId="0" borderId="46" xfId="1" applyFont="1" applyFill="1" applyBorder="1" applyAlignment="1">
      <alignment horizontal="right" vertical="center" shrinkToFit="1"/>
    </xf>
    <xf numFmtId="38" fontId="8" fillId="0" borderId="127" xfId="1" applyFont="1" applyFill="1" applyBorder="1" applyAlignment="1">
      <alignment horizontal="right" vertical="center" shrinkToFit="1"/>
    </xf>
    <xf numFmtId="38" fontId="8" fillId="0" borderId="120" xfId="1" applyFont="1" applyFill="1" applyBorder="1" applyAlignment="1">
      <alignment horizontal="right" vertical="center" shrinkToFit="1"/>
    </xf>
    <xf numFmtId="38" fontId="8" fillId="0" borderId="121" xfId="1" applyFont="1" applyFill="1" applyBorder="1" applyAlignment="1">
      <alignment horizontal="right" vertical="center" shrinkToFit="1"/>
    </xf>
    <xf numFmtId="0" fontId="8" fillId="0" borderId="26" xfId="0" applyFont="1" applyBorder="1" applyAlignment="1">
      <alignment horizontal="distributed" vertical="center" shrinkToFit="1"/>
    </xf>
    <xf numFmtId="0" fontId="8" fillId="0" borderId="122" xfId="0" applyFont="1" applyBorder="1" applyAlignment="1">
      <alignment vertical="center" shrinkToFit="1"/>
    </xf>
    <xf numFmtId="38" fontId="8" fillId="0" borderId="123" xfId="1" applyFont="1" applyFill="1" applyBorder="1" applyAlignment="1">
      <alignment horizontal="right" vertical="center" shrinkToFit="1"/>
    </xf>
    <xf numFmtId="0" fontId="8" fillId="0" borderId="50" xfId="0" applyFont="1" applyBorder="1" applyAlignment="1">
      <alignment vertical="center" shrinkToFit="1"/>
    </xf>
    <xf numFmtId="0" fontId="8" fillId="0" borderId="49" xfId="0" applyFont="1" applyBorder="1" applyAlignment="1">
      <alignment vertical="center" shrinkToFit="1"/>
    </xf>
    <xf numFmtId="0" fontId="8" fillId="0" borderId="51" xfId="0" applyFont="1" applyBorder="1" applyAlignment="1">
      <alignment vertical="center" shrinkToFit="1"/>
    </xf>
    <xf numFmtId="38" fontId="8" fillId="0" borderId="50" xfId="1" applyFont="1" applyBorder="1" applyAlignment="1">
      <alignment vertical="center" shrinkToFit="1"/>
    </xf>
    <xf numFmtId="38" fontId="8" fillId="0" borderId="131" xfId="1" applyFont="1" applyBorder="1" applyAlignment="1">
      <alignment vertical="center" shrinkToFit="1"/>
    </xf>
    <xf numFmtId="0" fontId="8" fillId="0" borderId="132" xfId="0" applyFont="1" applyBorder="1" applyAlignment="1">
      <alignment horizontal="distributed" vertical="center" shrinkToFit="1"/>
    </xf>
    <xf numFmtId="0" fontId="8" fillId="0" borderId="135" xfId="0" applyFont="1" applyBorder="1" applyAlignment="1">
      <alignment vertical="center" shrinkToFit="1"/>
    </xf>
    <xf numFmtId="38" fontId="8" fillId="0" borderId="10" xfId="1" applyFont="1" applyBorder="1" applyAlignment="1">
      <alignment vertical="center" shrinkToFit="1"/>
    </xf>
    <xf numFmtId="38" fontId="8" fillId="0" borderId="136" xfId="1" applyFont="1" applyBorder="1" applyAlignment="1">
      <alignment vertical="center" shrinkToFit="1"/>
    </xf>
    <xf numFmtId="38" fontId="8" fillId="0" borderId="120" xfId="1" applyFont="1" applyBorder="1" applyAlignment="1">
      <alignment vertical="center" shrinkToFit="1"/>
    </xf>
    <xf numFmtId="38" fontId="8" fillId="0" borderId="121" xfId="1" applyFont="1" applyBorder="1" applyAlignment="1">
      <alignment vertical="center" shrinkToFit="1"/>
    </xf>
    <xf numFmtId="38" fontId="8" fillId="0" borderId="123" xfId="1" applyFont="1" applyBorder="1" applyAlignment="1">
      <alignment vertical="center" shrinkToFit="1"/>
    </xf>
    <xf numFmtId="38" fontId="8" fillId="0" borderId="137" xfId="1" applyFont="1" applyBorder="1" applyAlignment="1">
      <alignment vertical="center" shrinkToFit="1"/>
    </xf>
    <xf numFmtId="38" fontId="8" fillId="0" borderId="138" xfId="1" applyFont="1" applyBorder="1" applyAlignment="1">
      <alignment vertical="center" shrinkToFit="1"/>
    </xf>
    <xf numFmtId="0" fontId="8" fillId="0" borderId="30" xfId="0" applyFont="1" applyBorder="1" applyAlignment="1">
      <alignment vertical="center" shrinkToFit="1"/>
    </xf>
    <xf numFmtId="38" fontId="8" fillId="0" borderId="127" xfId="1" applyFont="1" applyBorder="1" applyAlignment="1">
      <alignment vertical="center" shrinkToFit="1"/>
    </xf>
    <xf numFmtId="38" fontId="8" fillId="0" borderId="69" xfId="1" applyFont="1" applyBorder="1" applyAlignment="1">
      <alignment vertical="center" shrinkToFit="1"/>
    </xf>
    <xf numFmtId="0" fontId="8" fillId="0" borderId="139" xfId="0" applyFont="1" applyBorder="1" applyAlignment="1">
      <alignment vertical="center" shrinkToFit="1"/>
    </xf>
    <xf numFmtId="0" fontId="8" fillId="0" borderId="140" xfId="0" applyFont="1" applyBorder="1" applyAlignment="1">
      <alignment vertical="center" shrinkToFit="1"/>
    </xf>
    <xf numFmtId="0" fontId="8" fillId="0" borderId="141" xfId="0" applyFont="1" applyFill="1" applyBorder="1" applyAlignment="1">
      <alignment vertical="center" shrinkToFit="1"/>
    </xf>
    <xf numFmtId="38" fontId="8" fillId="0" borderId="139" xfId="1" applyFont="1" applyBorder="1" applyAlignment="1">
      <alignment vertical="center" shrinkToFit="1"/>
    </xf>
    <xf numFmtId="38" fontId="8" fillId="0" borderId="142" xfId="1" applyFont="1" applyBorder="1" applyAlignment="1">
      <alignment vertical="center" shrinkToFit="1"/>
    </xf>
    <xf numFmtId="0" fontId="8" fillId="0" borderId="143" xfId="0" applyFont="1" applyBorder="1" applyAlignment="1">
      <alignment vertical="center" shrinkToFit="1"/>
    </xf>
    <xf numFmtId="0" fontId="8" fillId="0" borderId="144" xfId="0" applyFont="1" applyBorder="1" applyAlignment="1">
      <alignment vertical="center" shrinkToFit="1"/>
    </xf>
    <xf numFmtId="0" fontId="8" fillId="0" borderId="145" xfId="0" applyFont="1" applyBorder="1" applyAlignment="1">
      <alignment vertical="center" shrinkToFit="1"/>
    </xf>
    <xf numFmtId="0" fontId="8" fillId="0" borderId="146" xfId="0" applyFont="1" applyBorder="1" applyAlignment="1">
      <alignment vertical="center" shrinkToFit="1"/>
    </xf>
    <xf numFmtId="0" fontId="8" fillId="0" borderId="147" xfId="0" applyFont="1" applyBorder="1" applyAlignment="1">
      <alignment vertical="center" shrinkToFit="1"/>
    </xf>
    <xf numFmtId="38" fontId="8" fillId="0" borderId="145" xfId="1" applyFont="1" applyBorder="1" applyAlignment="1">
      <alignment vertical="center" shrinkToFit="1"/>
    </xf>
    <xf numFmtId="38" fontId="8" fillId="0" borderId="148" xfId="1" applyFont="1" applyBorder="1" applyAlignment="1">
      <alignment vertical="center" shrinkToFit="1"/>
    </xf>
    <xf numFmtId="0" fontId="8" fillId="0" borderId="149" xfId="0" applyFont="1" applyBorder="1" applyAlignment="1">
      <alignment vertical="center" shrinkToFit="1"/>
    </xf>
    <xf numFmtId="0" fontId="8" fillId="0" borderId="150" xfId="0" applyFont="1" applyBorder="1" applyAlignment="1">
      <alignment vertical="center" shrinkToFit="1"/>
    </xf>
    <xf numFmtId="0" fontId="8" fillId="0" borderId="151" xfId="0" applyFont="1" applyBorder="1" applyAlignment="1">
      <alignment vertical="center" shrinkToFit="1"/>
    </xf>
    <xf numFmtId="0" fontId="8" fillId="0" borderId="152" xfId="0" applyFont="1" applyBorder="1" applyAlignment="1">
      <alignment vertical="center" shrinkToFit="1"/>
    </xf>
    <xf numFmtId="38" fontId="8" fillId="0" borderId="150" xfId="1" applyFont="1" applyBorder="1" applyAlignment="1">
      <alignment vertical="center" shrinkToFit="1"/>
    </xf>
    <xf numFmtId="0" fontId="8" fillId="0" borderId="153" xfId="0" applyFont="1" applyBorder="1" applyAlignment="1">
      <alignment vertical="center" shrinkToFit="1"/>
    </xf>
    <xf numFmtId="0" fontId="8" fillId="0" borderId="34" xfId="0" applyFont="1" applyFill="1" applyBorder="1" applyAlignment="1">
      <alignment vertical="center" shrinkToFit="1"/>
    </xf>
    <xf numFmtId="38" fontId="8" fillId="0" borderId="154" xfId="1" applyFont="1" applyBorder="1" applyAlignment="1">
      <alignment vertical="center" shrinkToFit="1"/>
    </xf>
    <xf numFmtId="0" fontId="8" fillId="0" borderId="155" xfId="0" applyFont="1" applyBorder="1" applyAlignment="1">
      <alignment vertical="center" shrinkToFit="1"/>
    </xf>
    <xf numFmtId="0" fontId="8" fillId="0" borderId="156" xfId="0" applyFont="1" applyBorder="1" applyAlignment="1">
      <alignment vertical="center" shrinkToFit="1"/>
    </xf>
    <xf numFmtId="0" fontId="8" fillId="0" borderId="157" xfId="0" applyFont="1" applyFill="1" applyBorder="1" applyAlignment="1">
      <alignment vertical="center" shrinkToFit="1"/>
    </xf>
    <xf numFmtId="38" fontId="8" fillId="0" borderId="155" xfId="1" applyFont="1" applyBorder="1" applyAlignment="1">
      <alignment vertical="center" shrinkToFit="1"/>
    </xf>
    <xf numFmtId="38" fontId="8" fillId="0" borderId="158" xfId="1" applyFont="1" applyBorder="1" applyAlignment="1">
      <alignment vertical="center" shrinkToFit="1"/>
    </xf>
    <xf numFmtId="38" fontId="8" fillId="0" borderId="121" xfId="1" applyFont="1" applyFill="1" applyBorder="1" applyAlignment="1">
      <alignment vertical="center" shrinkToFit="1"/>
    </xf>
    <xf numFmtId="0" fontId="8" fillId="0" borderId="51" xfId="0" applyFont="1" applyFill="1" applyBorder="1" applyAlignment="1">
      <alignment vertical="center" shrinkToFit="1"/>
    </xf>
    <xf numFmtId="38" fontId="8" fillId="0" borderId="159" xfId="1" applyFont="1" applyBorder="1" applyAlignment="1">
      <alignment vertical="center" shrinkToFit="1"/>
    </xf>
    <xf numFmtId="0" fontId="8" fillId="0" borderId="160" xfId="0" applyFont="1" applyBorder="1" applyAlignment="1">
      <alignment vertical="center" shrinkToFit="1"/>
    </xf>
    <xf numFmtId="0" fontId="8" fillId="0" borderId="61" xfId="0" applyFont="1" applyBorder="1" applyAlignment="1">
      <alignment horizontal="distributed" vertical="center" shrinkToFit="1"/>
    </xf>
    <xf numFmtId="0" fontId="8" fillId="0" borderId="161" xfId="0" applyFont="1" applyBorder="1" applyAlignment="1">
      <alignment vertical="center" shrinkToFit="1"/>
    </xf>
    <xf numFmtId="0" fontId="8" fillId="0" borderId="162" xfId="0" applyFont="1" applyFill="1" applyBorder="1" applyAlignment="1">
      <alignment vertical="center" shrinkToFit="1"/>
    </xf>
    <xf numFmtId="38" fontId="8" fillId="0" borderId="161" xfId="1" applyFont="1" applyBorder="1" applyAlignment="1">
      <alignment vertical="center" shrinkToFit="1"/>
    </xf>
    <xf numFmtId="38" fontId="8" fillId="0" borderId="163" xfId="1" applyFont="1" applyBorder="1" applyAlignment="1">
      <alignment vertical="center" shrinkToFit="1"/>
    </xf>
    <xf numFmtId="0" fontId="8" fillId="0" borderId="164" xfId="0" applyFont="1" applyBorder="1" applyAlignment="1">
      <alignment vertical="center" shrinkToFit="1"/>
    </xf>
    <xf numFmtId="38" fontId="8" fillId="0" borderId="165" xfId="1" applyFont="1" applyBorder="1" applyAlignment="1">
      <alignment vertical="center" shrinkToFit="1"/>
    </xf>
    <xf numFmtId="0" fontId="8" fillId="0" borderId="166" xfId="0" applyFont="1" applyBorder="1" applyAlignment="1">
      <alignment vertical="center" shrinkToFit="1"/>
    </xf>
    <xf numFmtId="0" fontId="8" fillId="0" borderId="77" xfId="0" applyFont="1" applyBorder="1" applyAlignment="1">
      <alignment horizontal="distributed" vertical="center" shrinkToFit="1"/>
    </xf>
    <xf numFmtId="38" fontId="8" fillId="0" borderId="167" xfId="1" applyFont="1" applyBorder="1" applyAlignment="1">
      <alignment vertical="center" shrinkToFit="1"/>
    </xf>
    <xf numFmtId="38" fontId="8" fillId="0" borderId="168" xfId="1" applyFont="1" applyBorder="1" applyAlignment="1">
      <alignment vertical="center" shrinkToFit="1"/>
    </xf>
    <xf numFmtId="38" fontId="8" fillId="0" borderId="128" xfId="1" applyFont="1" applyBorder="1" applyAlignment="1">
      <alignment vertical="center" shrinkToFit="1"/>
    </xf>
    <xf numFmtId="38" fontId="8" fillId="0" borderId="131" xfId="1" applyFont="1" applyFill="1" applyBorder="1" applyAlignment="1">
      <alignment vertical="center" shrinkToFit="1"/>
    </xf>
    <xf numFmtId="38" fontId="8" fillId="0" borderId="137" xfId="1" applyFont="1" applyFill="1" applyBorder="1" applyAlignment="1">
      <alignment vertical="center" shrinkToFit="1"/>
    </xf>
    <xf numFmtId="38" fontId="8" fillId="0" borderId="169" xfId="1" applyFont="1" applyFill="1" applyBorder="1" applyAlignment="1">
      <alignment vertical="center" shrinkToFit="1"/>
    </xf>
    <xf numFmtId="0" fontId="8" fillId="0" borderId="172" xfId="0" applyFont="1" applyBorder="1" applyAlignment="1">
      <alignment vertical="center" shrinkToFit="1"/>
    </xf>
    <xf numFmtId="38" fontId="8" fillId="0" borderId="173" xfId="1" applyFont="1" applyBorder="1" applyAlignment="1">
      <alignment vertical="center" shrinkToFit="1"/>
    </xf>
    <xf numFmtId="38" fontId="8" fillId="0" borderId="174" xfId="1" applyFont="1" applyBorder="1" applyAlignment="1">
      <alignment vertical="center" shrinkToFit="1"/>
    </xf>
    <xf numFmtId="0" fontId="8" fillId="0" borderId="175" xfId="0" applyFont="1" applyFill="1" applyBorder="1" applyAlignment="1">
      <alignment vertical="center" shrinkToFit="1"/>
    </xf>
    <xf numFmtId="38" fontId="8" fillId="0" borderId="176" xfId="1" applyFont="1" applyBorder="1" applyAlignment="1">
      <alignment vertical="center" shrinkToFit="1"/>
    </xf>
    <xf numFmtId="38" fontId="8" fillId="0" borderId="177" xfId="1" applyFont="1" applyBorder="1" applyAlignment="1">
      <alignment vertical="center" shrinkToFit="1"/>
    </xf>
    <xf numFmtId="0" fontId="8" fillId="0" borderId="178" xfId="0" applyFont="1" applyBorder="1" applyAlignment="1">
      <alignment vertical="center" shrinkToFit="1"/>
    </xf>
    <xf numFmtId="0" fontId="8" fillId="0" borderId="179" xfId="0" applyFont="1" applyBorder="1" applyAlignment="1">
      <alignment vertical="center" shrinkToFit="1"/>
    </xf>
    <xf numFmtId="0" fontId="8" fillId="0" borderId="180" xfId="0" applyFont="1" applyFill="1" applyBorder="1" applyAlignment="1">
      <alignment vertical="center" shrinkToFit="1"/>
    </xf>
    <xf numFmtId="38" fontId="8" fillId="0" borderId="178" xfId="1" applyFont="1" applyBorder="1" applyAlignment="1">
      <alignment vertical="center" shrinkToFit="1"/>
    </xf>
    <xf numFmtId="38" fontId="8" fillId="0" borderId="181" xfId="1" applyFont="1" applyBorder="1" applyAlignment="1">
      <alignment vertical="center" shrinkToFit="1"/>
    </xf>
    <xf numFmtId="38" fontId="8" fillId="0" borderId="169" xfId="1" applyFont="1" applyBorder="1" applyAlignment="1">
      <alignment vertical="center" shrinkToFit="1"/>
    </xf>
    <xf numFmtId="0" fontId="8" fillId="0" borderId="182" xfId="0" applyFont="1" applyBorder="1" applyAlignment="1">
      <alignment horizontal="distributed" vertical="center" shrinkToFit="1"/>
    </xf>
    <xf numFmtId="38" fontId="8" fillId="0" borderId="183" xfId="1" applyFont="1" applyBorder="1" applyAlignment="1">
      <alignment vertical="center" shrinkToFit="1"/>
    </xf>
    <xf numFmtId="38" fontId="8" fillId="0" borderId="59" xfId="1" applyFont="1" applyBorder="1" applyAlignment="1">
      <alignment vertical="center" shrinkToFit="1"/>
    </xf>
    <xf numFmtId="0" fontId="8" fillId="0" borderId="184" xfId="0" applyFont="1" applyBorder="1" applyAlignment="1">
      <alignment horizontal="distributed" vertical="center" shrinkToFit="1"/>
    </xf>
    <xf numFmtId="0" fontId="8" fillId="0" borderId="176" xfId="0" applyFont="1" applyBorder="1" applyAlignment="1">
      <alignment vertical="center" shrinkToFit="1"/>
    </xf>
    <xf numFmtId="0" fontId="8" fillId="0" borderId="175" xfId="0" applyFont="1" applyBorder="1" applyAlignment="1">
      <alignment vertical="center" shrinkToFit="1"/>
    </xf>
    <xf numFmtId="0" fontId="8" fillId="0" borderId="185" xfId="0" applyFont="1" applyBorder="1" applyAlignment="1">
      <alignment vertical="center" shrinkToFit="1"/>
    </xf>
    <xf numFmtId="0" fontId="8" fillId="0" borderId="186" xfId="0" applyFont="1" applyBorder="1" applyAlignment="1">
      <alignment vertical="center" shrinkToFit="1"/>
    </xf>
    <xf numFmtId="38" fontId="8" fillId="0" borderId="185" xfId="1" applyFont="1" applyBorder="1" applyAlignment="1">
      <alignment vertical="center" shrinkToFit="1"/>
    </xf>
    <xf numFmtId="0" fontId="8" fillId="0" borderId="54" xfId="0" applyFont="1" applyBorder="1" applyAlignment="1">
      <alignment vertical="center" shrinkToFit="1"/>
    </xf>
    <xf numFmtId="38" fontId="8" fillId="0" borderId="84" xfId="1" applyFont="1" applyBorder="1" applyAlignment="1">
      <alignment vertical="center" shrinkToFit="1"/>
    </xf>
    <xf numFmtId="0" fontId="8" fillId="0" borderId="187" xfId="0" applyFont="1" applyBorder="1" applyAlignment="1">
      <alignment vertical="center" shrinkToFit="1"/>
    </xf>
    <xf numFmtId="0" fontId="8" fillId="0" borderId="188" xfId="0" applyFont="1" applyBorder="1" applyAlignment="1">
      <alignment vertical="center" shrinkToFit="1"/>
    </xf>
    <xf numFmtId="0" fontId="8" fillId="0" borderId="189" xfId="0" applyFont="1" applyFill="1" applyBorder="1" applyAlignment="1">
      <alignment vertical="center" shrinkToFit="1"/>
    </xf>
    <xf numFmtId="38" fontId="8" fillId="0" borderId="187" xfId="1" applyFont="1" applyBorder="1" applyAlignment="1">
      <alignment vertical="center" shrinkToFit="1"/>
    </xf>
    <xf numFmtId="38" fontId="8" fillId="0" borderId="190" xfId="1" applyFont="1" applyBorder="1" applyAlignment="1">
      <alignment vertical="center" shrinkToFit="1"/>
    </xf>
    <xf numFmtId="0" fontId="8" fillId="0" borderId="191" xfId="0" applyFont="1" applyBorder="1" applyAlignment="1">
      <alignment vertical="center" shrinkToFit="1"/>
    </xf>
    <xf numFmtId="0" fontId="8" fillId="0" borderId="192" xfId="0" applyFont="1" applyBorder="1" applyAlignment="1">
      <alignment vertical="center" shrinkToFit="1"/>
    </xf>
    <xf numFmtId="0" fontId="8" fillId="0" borderId="193" xfId="0" applyFont="1" applyFill="1" applyBorder="1" applyAlignment="1">
      <alignment vertical="center" shrinkToFit="1"/>
    </xf>
    <xf numFmtId="38" fontId="8" fillId="0" borderId="191" xfId="1" applyFont="1" applyBorder="1" applyAlignment="1">
      <alignment vertical="center" shrinkToFit="1"/>
    </xf>
    <xf numFmtId="38" fontId="8" fillId="0" borderId="194" xfId="1" applyFont="1" applyBorder="1" applyAlignment="1">
      <alignment vertical="center" shrinkToFit="1"/>
    </xf>
    <xf numFmtId="0" fontId="8" fillId="0" borderId="162" xfId="0" applyFont="1" applyBorder="1" applyAlignment="1">
      <alignment vertical="center" shrinkToFit="1"/>
    </xf>
    <xf numFmtId="0" fontId="8" fillId="0" borderId="195" xfId="0" applyFont="1" applyBorder="1" applyAlignment="1">
      <alignment vertical="center" shrinkToFit="1"/>
    </xf>
    <xf numFmtId="0" fontId="8" fillId="0" borderId="196" xfId="0" applyFont="1" applyBorder="1" applyAlignment="1">
      <alignment vertical="center" shrinkToFit="1"/>
    </xf>
    <xf numFmtId="0" fontId="8" fillId="0" borderId="197" xfId="0" applyFont="1" applyBorder="1" applyAlignment="1">
      <alignment vertical="center" shrinkToFit="1"/>
    </xf>
    <xf numFmtId="0" fontId="8" fillId="0" borderId="198" xfId="0" applyFont="1" applyBorder="1" applyAlignment="1">
      <alignment vertical="center" shrinkToFit="1"/>
    </xf>
    <xf numFmtId="38" fontId="8" fillId="0" borderId="196" xfId="1" applyFont="1" applyBorder="1" applyAlignment="1">
      <alignment vertical="center" shrinkToFit="1"/>
    </xf>
    <xf numFmtId="38" fontId="8" fillId="0" borderId="199" xfId="1" applyFont="1" applyBorder="1" applyAlignment="1">
      <alignment vertical="center" shrinkToFit="1"/>
    </xf>
    <xf numFmtId="0" fontId="8" fillId="0" borderId="200" xfId="0" applyFont="1" applyBorder="1" applyAlignment="1">
      <alignment vertical="center" shrinkToFit="1"/>
    </xf>
    <xf numFmtId="0" fontId="8" fillId="0" borderId="201" xfId="0" applyFont="1" applyBorder="1" applyAlignment="1">
      <alignment vertical="center" shrinkToFit="1"/>
    </xf>
    <xf numFmtId="38" fontId="8" fillId="0" borderId="202" xfId="1" applyFont="1" applyBorder="1" applyAlignment="1">
      <alignment vertical="center" shrinkToFit="1"/>
    </xf>
    <xf numFmtId="0" fontId="8" fillId="0" borderId="203" xfId="0" applyFont="1" applyBorder="1" applyAlignment="1">
      <alignment vertical="center" shrinkToFit="1"/>
    </xf>
    <xf numFmtId="0" fontId="8" fillId="0" borderId="204" xfId="0" applyFont="1" applyBorder="1" applyAlignment="1">
      <alignment horizontal="distributed" vertical="center" shrinkToFit="1"/>
    </xf>
    <xf numFmtId="0" fontId="8" fillId="0" borderId="205" xfId="0" applyFont="1" applyBorder="1" applyAlignment="1">
      <alignment vertical="center" shrinkToFit="1"/>
    </xf>
    <xf numFmtId="0" fontId="8" fillId="0" borderId="206" xfId="0" applyFont="1" applyBorder="1" applyAlignment="1">
      <alignment vertical="center" shrinkToFit="1"/>
    </xf>
    <xf numFmtId="0" fontId="8" fillId="0" borderId="207" xfId="0" applyFont="1" applyBorder="1" applyAlignment="1">
      <alignment vertical="center" shrinkToFit="1"/>
    </xf>
    <xf numFmtId="0" fontId="8" fillId="0" borderId="208" xfId="0" applyFont="1" applyBorder="1" applyAlignment="1">
      <alignment vertical="center" shrinkToFit="1"/>
    </xf>
    <xf numFmtId="38" fontId="8" fillId="0" borderId="206" xfId="1" applyFont="1" applyBorder="1" applyAlignment="1">
      <alignment vertical="center" shrinkToFit="1"/>
    </xf>
    <xf numFmtId="38" fontId="8" fillId="0" borderId="209" xfId="1" applyFont="1" applyBorder="1" applyAlignment="1">
      <alignment vertical="center" shrinkToFit="1"/>
    </xf>
    <xf numFmtId="38" fontId="8" fillId="0" borderId="213" xfId="1" applyFont="1" applyBorder="1" applyAlignment="1">
      <alignment vertical="center" shrinkToFit="1"/>
    </xf>
    <xf numFmtId="38" fontId="8" fillId="0" borderId="64" xfId="1" applyFont="1" applyBorder="1" applyAlignment="1">
      <alignment vertical="center" shrinkToFit="1"/>
    </xf>
    <xf numFmtId="38" fontId="8" fillId="0" borderId="65" xfId="1" applyFont="1" applyBorder="1" applyAlignment="1">
      <alignment vertical="center" shrinkToFit="1"/>
    </xf>
    <xf numFmtId="38" fontId="8" fillId="0" borderId="210" xfId="1" applyFont="1" applyFill="1" applyBorder="1" applyAlignment="1">
      <alignment horizontal="center" vertical="center" shrinkToFit="1"/>
    </xf>
    <xf numFmtId="38" fontId="8" fillId="0" borderId="60" xfId="1" applyFont="1" applyFill="1" applyBorder="1" applyAlignment="1">
      <alignment horizontal="distributed" vertical="center" shrinkToFit="1"/>
    </xf>
    <xf numFmtId="38" fontId="8" fillId="0" borderId="215" xfId="1" applyFont="1" applyFill="1" applyBorder="1" applyAlignment="1">
      <alignment vertical="center" shrinkToFit="1"/>
    </xf>
    <xf numFmtId="38" fontId="8" fillId="0" borderId="46" xfId="1" applyFont="1" applyFill="1" applyBorder="1" applyAlignment="1">
      <alignment vertical="center" shrinkToFit="1"/>
    </xf>
    <xf numFmtId="38" fontId="8" fillId="0" borderId="143" xfId="1" applyFont="1" applyFill="1" applyBorder="1" applyAlignment="1">
      <alignment vertical="center" shrinkToFit="1"/>
    </xf>
    <xf numFmtId="38" fontId="8" fillId="0" borderId="45" xfId="1" applyFont="1" applyFill="1" applyBorder="1" applyAlignment="1">
      <alignment vertical="center" shrinkToFit="1"/>
    </xf>
    <xf numFmtId="38" fontId="8" fillId="0" borderId="127" xfId="1" applyFont="1" applyFill="1" applyBorder="1" applyAlignment="1">
      <alignment vertical="center" shrinkToFit="1"/>
    </xf>
    <xf numFmtId="38" fontId="8" fillId="0" borderId="216" xfId="1" applyFont="1" applyFill="1" applyBorder="1" applyAlignment="1">
      <alignment horizontal="distributed" vertical="center" shrinkToFit="1"/>
    </xf>
    <xf numFmtId="38" fontId="8" fillId="0" borderId="219" xfId="1" applyFont="1" applyFill="1" applyBorder="1" applyAlignment="1">
      <alignment vertical="center" shrinkToFit="1"/>
    </xf>
    <xf numFmtId="38" fontId="8" fillId="0" borderId="210" xfId="1" applyFont="1" applyFill="1" applyBorder="1" applyAlignment="1">
      <alignment vertical="center" shrinkToFit="1"/>
    </xf>
    <xf numFmtId="38" fontId="8" fillId="0" borderId="214" xfId="1" applyFont="1" applyFill="1" applyBorder="1" applyAlignment="1">
      <alignment vertical="center" shrinkToFit="1"/>
    </xf>
    <xf numFmtId="38" fontId="8" fillId="0" borderId="220" xfId="1" applyFont="1" applyFill="1" applyBorder="1" applyAlignment="1">
      <alignment horizontal="distributed" vertical="center" shrinkToFit="1"/>
    </xf>
    <xf numFmtId="38" fontId="8" fillId="0" borderId="184" xfId="1" applyFont="1" applyFill="1" applyBorder="1" applyAlignment="1">
      <alignment horizontal="distributed" vertical="center" shrinkToFit="1"/>
    </xf>
    <xf numFmtId="38" fontId="8" fillId="0" borderId="185" xfId="1" applyFont="1" applyFill="1" applyBorder="1" applyAlignment="1">
      <alignment vertical="center" shrinkToFit="1"/>
    </xf>
    <xf numFmtId="38" fontId="8" fillId="0" borderId="186" xfId="1" applyFont="1" applyFill="1" applyBorder="1" applyAlignment="1">
      <alignment vertical="center" shrinkToFit="1"/>
    </xf>
    <xf numFmtId="38" fontId="8" fillId="0" borderId="221" xfId="1" applyFont="1" applyFill="1" applyBorder="1" applyAlignment="1">
      <alignment horizontal="distributed" vertical="center" shrinkToFit="1"/>
    </xf>
    <xf numFmtId="38" fontId="8" fillId="0" borderId="222" xfId="1" applyFont="1" applyFill="1" applyBorder="1" applyAlignment="1">
      <alignment vertical="center" shrinkToFit="1"/>
    </xf>
    <xf numFmtId="38" fontId="8" fillId="0" borderId="223" xfId="1" applyFont="1" applyFill="1" applyBorder="1" applyAlignment="1">
      <alignment vertical="center" shrinkToFit="1"/>
    </xf>
    <xf numFmtId="38" fontId="8" fillId="0" borderId="224" xfId="1" applyFont="1" applyFill="1" applyBorder="1" applyAlignment="1">
      <alignment vertical="center" shrinkToFit="1"/>
    </xf>
    <xf numFmtId="38" fontId="8" fillId="0" borderId="225" xfId="1" applyFont="1" applyFill="1" applyBorder="1" applyAlignment="1">
      <alignment vertical="center" shrinkToFit="1"/>
    </xf>
    <xf numFmtId="38" fontId="8" fillId="0" borderId="173" xfId="1" applyFont="1" applyFill="1" applyBorder="1" applyAlignment="1">
      <alignment vertical="center" shrinkToFit="1"/>
    </xf>
    <xf numFmtId="38" fontId="8" fillId="0" borderId="174" xfId="1" applyFont="1" applyFill="1" applyBorder="1" applyAlignment="1">
      <alignment vertical="center" shrinkToFit="1"/>
    </xf>
    <xf numFmtId="38" fontId="8" fillId="0" borderId="226" xfId="1" applyFont="1" applyFill="1" applyBorder="1" applyAlignment="1">
      <alignment vertical="center" shrinkToFit="1"/>
    </xf>
    <xf numFmtId="38" fontId="8" fillId="0" borderId="227" xfId="1" applyFont="1" applyFill="1" applyBorder="1" applyAlignment="1">
      <alignment vertical="center" shrinkToFit="1"/>
    </xf>
    <xf numFmtId="38" fontId="8" fillId="0" borderId="195" xfId="1" applyFont="1" applyFill="1" applyBorder="1" applyAlignment="1">
      <alignment vertical="center" shrinkToFit="1"/>
    </xf>
    <xf numFmtId="38" fontId="8" fillId="0" borderId="229" xfId="1" applyFont="1" applyFill="1" applyBorder="1" applyAlignment="1">
      <alignment vertical="center" shrinkToFit="1"/>
    </xf>
    <xf numFmtId="38" fontId="8" fillId="0" borderId="230" xfId="1" applyFont="1" applyFill="1" applyBorder="1" applyAlignment="1">
      <alignment vertical="center" shrinkToFit="1"/>
    </xf>
    <xf numFmtId="38" fontId="8" fillId="0" borderId="231" xfId="1" applyFont="1" applyFill="1" applyBorder="1" applyAlignment="1">
      <alignment vertical="center" shrinkToFit="1"/>
    </xf>
    <xf numFmtId="38" fontId="8" fillId="0" borderId="182" xfId="1" applyFont="1" applyFill="1" applyBorder="1" applyAlignment="1">
      <alignment horizontal="distributed" vertical="center" shrinkToFit="1"/>
    </xf>
    <xf numFmtId="38" fontId="8" fillId="0" borderId="161" xfId="1" applyFont="1" applyFill="1" applyBorder="1" applyAlignment="1">
      <alignment vertical="center" shrinkToFit="1"/>
    </xf>
    <xf numFmtId="38" fontId="8" fillId="0" borderId="144" xfId="1" applyFont="1" applyFill="1" applyBorder="1" applyAlignment="1">
      <alignment vertical="center" shrinkToFit="1"/>
    </xf>
    <xf numFmtId="38" fontId="8" fillId="0" borderId="162" xfId="1" applyFont="1" applyFill="1" applyBorder="1" applyAlignment="1">
      <alignment vertical="center" shrinkToFit="1"/>
    </xf>
    <xf numFmtId="38" fontId="8" fillId="0" borderId="163" xfId="1" applyFont="1" applyFill="1" applyBorder="1" applyAlignment="1">
      <alignment vertical="center" shrinkToFit="1"/>
    </xf>
    <xf numFmtId="38" fontId="8" fillId="0" borderId="232" xfId="1" applyFont="1" applyFill="1" applyBorder="1" applyAlignment="1">
      <alignment vertical="center" shrinkToFit="1"/>
    </xf>
    <xf numFmtId="38" fontId="8" fillId="0" borderId="88" xfId="1" applyFont="1" applyFill="1" applyBorder="1" applyAlignment="1">
      <alignment vertical="center" shrinkToFit="1"/>
    </xf>
    <xf numFmtId="38" fontId="8" fillId="0" borderId="234" xfId="1" applyFont="1" applyFill="1" applyBorder="1" applyAlignment="1">
      <alignment vertical="center" shrinkToFit="1"/>
    </xf>
    <xf numFmtId="38" fontId="8" fillId="0" borderId="235" xfId="1" applyFont="1" applyFill="1" applyBorder="1" applyAlignment="1">
      <alignment vertical="center" shrinkToFit="1"/>
    </xf>
    <xf numFmtId="38" fontId="8" fillId="0" borderId="236" xfId="1" applyFont="1" applyFill="1" applyBorder="1" applyAlignment="1">
      <alignment vertical="center" shrinkToFit="1"/>
    </xf>
    <xf numFmtId="38" fontId="8" fillId="0" borderId="122" xfId="1" applyFont="1" applyFill="1" applyBorder="1" applyAlignment="1">
      <alignment vertical="center" shrinkToFit="1"/>
    </xf>
    <xf numFmtId="38" fontId="8" fillId="0" borderId="201" xfId="1" applyFont="1" applyFill="1" applyBorder="1" applyAlignment="1">
      <alignment vertical="center" shrinkToFit="1"/>
    </xf>
    <xf numFmtId="38" fontId="8" fillId="0" borderId="202" xfId="1" applyFont="1" applyFill="1" applyBorder="1" applyAlignment="1">
      <alignment vertical="center" shrinkToFit="1"/>
    </xf>
    <xf numFmtId="38" fontId="8" fillId="0" borderId="206" xfId="1" applyFont="1" applyFill="1" applyBorder="1" applyAlignment="1">
      <alignment vertical="center" shrinkToFit="1"/>
    </xf>
    <xf numFmtId="38" fontId="8" fillId="0" borderId="237" xfId="1" applyFont="1" applyFill="1" applyBorder="1" applyAlignment="1">
      <alignment vertical="center" shrinkToFit="1"/>
    </xf>
    <xf numFmtId="38" fontId="8" fillId="0" borderId="208" xfId="1" applyFont="1" applyFill="1" applyBorder="1" applyAlignment="1">
      <alignment vertical="center" shrinkToFit="1"/>
    </xf>
    <xf numFmtId="38" fontId="8" fillId="0" borderId="209" xfId="1" applyFont="1" applyFill="1" applyBorder="1" applyAlignment="1">
      <alignment vertical="center" shrinkToFit="1"/>
    </xf>
    <xf numFmtId="38" fontId="8" fillId="0" borderId="238" xfId="1" applyFont="1" applyFill="1" applyBorder="1" applyAlignment="1">
      <alignment vertical="center" shrinkToFit="1"/>
    </xf>
    <xf numFmtId="38" fontId="8" fillId="0" borderId="239" xfId="1" applyFont="1" applyFill="1" applyBorder="1" applyAlignment="1">
      <alignment vertical="center" shrinkToFit="1"/>
    </xf>
    <xf numFmtId="38" fontId="8" fillId="0" borderId="240" xfId="1" applyFont="1" applyFill="1" applyBorder="1" applyAlignment="1">
      <alignment vertical="center" shrinkToFit="1"/>
    </xf>
    <xf numFmtId="38" fontId="8" fillId="0" borderId="241" xfId="1" applyFont="1" applyFill="1" applyBorder="1" applyAlignment="1">
      <alignment horizontal="distributed" vertical="center" shrinkToFit="1"/>
    </xf>
    <xf numFmtId="38" fontId="8" fillId="0" borderId="242" xfId="1" applyFont="1" applyFill="1" applyBorder="1" applyAlignment="1">
      <alignment vertical="center" shrinkToFit="1"/>
    </xf>
    <xf numFmtId="38" fontId="8" fillId="0" borderId="243" xfId="1" applyFont="1" applyFill="1" applyBorder="1" applyAlignment="1">
      <alignment vertical="center" shrinkToFit="1"/>
    </xf>
    <xf numFmtId="38" fontId="8" fillId="0" borderId="244" xfId="1" applyFont="1" applyFill="1" applyBorder="1" applyAlignment="1">
      <alignment vertical="center" shrinkToFit="1"/>
    </xf>
    <xf numFmtId="38" fontId="8" fillId="0" borderId="245" xfId="1" applyFont="1" applyFill="1" applyBorder="1" applyAlignment="1">
      <alignment vertical="center" shrinkToFit="1"/>
    </xf>
    <xf numFmtId="38" fontId="8" fillId="0" borderId="246" xfId="1" applyFont="1" applyFill="1" applyBorder="1" applyAlignment="1">
      <alignment vertical="center" shrinkToFit="1"/>
    </xf>
    <xf numFmtId="38" fontId="8" fillId="0" borderId="247" xfId="1" applyFont="1" applyFill="1" applyBorder="1" applyAlignment="1">
      <alignment vertical="center" shrinkToFit="1"/>
    </xf>
    <xf numFmtId="38" fontId="8" fillId="0" borderId="248" xfId="1" applyFont="1" applyFill="1" applyBorder="1" applyAlignment="1">
      <alignment vertical="center" shrinkToFit="1"/>
    </xf>
    <xf numFmtId="38" fontId="8" fillId="0" borderId="249" xfId="1" applyFont="1" applyFill="1" applyBorder="1" applyAlignment="1">
      <alignment vertical="center" shrinkToFit="1"/>
    </xf>
    <xf numFmtId="38" fontId="8" fillId="0" borderId="250" xfId="1" applyFont="1" applyFill="1" applyBorder="1" applyAlignment="1">
      <alignment vertical="center" shrinkToFit="1"/>
    </xf>
    <xf numFmtId="38" fontId="8" fillId="0" borderId="252" xfId="1" applyFont="1" applyFill="1" applyBorder="1" applyAlignment="1">
      <alignment vertical="center" shrinkToFit="1"/>
    </xf>
    <xf numFmtId="38" fontId="8" fillId="0" borderId="253" xfId="1" applyFont="1" applyFill="1" applyBorder="1" applyAlignment="1">
      <alignment vertical="center" shrinkToFit="1"/>
    </xf>
    <xf numFmtId="38" fontId="8" fillId="0" borderId="119" xfId="1" applyFont="1" applyFill="1" applyBorder="1" applyAlignment="1">
      <alignment vertical="center" shrinkToFit="1"/>
    </xf>
    <xf numFmtId="38" fontId="8" fillId="0" borderId="58" xfId="1" applyFont="1" applyFill="1" applyBorder="1" applyAlignment="1">
      <alignment horizontal="distributed" vertical="center" shrinkToFit="1"/>
    </xf>
    <xf numFmtId="38" fontId="8" fillId="0" borderId="254" xfId="1" applyFont="1" applyFill="1" applyBorder="1" applyAlignment="1">
      <alignment vertical="center" shrinkToFit="1"/>
    </xf>
    <xf numFmtId="38" fontId="8" fillId="0" borderId="255" xfId="1" applyFont="1" applyFill="1" applyBorder="1" applyAlignment="1">
      <alignment vertical="center" shrinkToFit="1"/>
    </xf>
    <xf numFmtId="38" fontId="8" fillId="0" borderId="256" xfId="1" applyFont="1" applyFill="1" applyBorder="1" applyAlignment="1">
      <alignment horizontal="distributed" vertical="center" shrinkToFit="1"/>
    </xf>
    <xf numFmtId="38" fontId="8" fillId="0" borderId="125" xfId="1" applyFont="1" applyFill="1" applyBorder="1" applyAlignment="1">
      <alignment vertical="center" shrinkToFit="1"/>
    </xf>
    <xf numFmtId="38" fontId="8" fillId="0" borderId="257" xfId="1" applyFont="1" applyFill="1" applyBorder="1" applyAlignment="1">
      <alignment vertical="center" shrinkToFit="1"/>
    </xf>
    <xf numFmtId="38" fontId="8" fillId="0" borderId="258" xfId="1" applyFont="1" applyFill="1" applyBorder="1" applyAlignment="1">
      <alignment vertical="center" shrinkToFit="1"/>
    </xf>
    <xf numFmtId="38" fontId="8" fillId="0" borderId="259" xfId="1" applyFont="1" applyFill="1" applyBorder="1" applyAlignment="1">
      <alignment vertical="center" shrinkToFit="1"/>
    </xf>
    <xf numFmtId="38" fontId="8" fillId="0" borderId="260" xfId="1" applyFont="1" applyFill="1" applyBorder="1" applyAlignment="1">
      <alignment vertical="center" shrinkToFit="1"/>
    </xf>
    <xf numFmtId="38" fontId="8" fillId="0" borderId="128" xfId="1" applyFont="1" applyFill="1" applyBorder="1" applyAlignment="1">
      <alignment vertical="center" shrinkToFit="1"/>
    </xf>
    <xf numFmtId="38" fontId="8" fillId="0" borderId="261" xfId="1" applyFont="1" applyFill="1" applyBorder="1" applyAlignment="1">
      <alignment vertical="center" shrinkToFit="1"/>
    </xf>
    <xf numFmtId="38" fontId="8" fillId="0" borderId="262" xfId="1" applyFont="1" applyFill="1" applyBorder="1" applyAlignment="1">
      <alignment vertical="center" shrinkToFit="1"/>
    </xf>
    <xf numFmtId="38" fontId="8" fillId="0" borderId="263" xfId="1" applyFont="1" applyFill="1" applyBorder="1" applyAlignment="1">
      <alignment vertical="center" shrinkToFit="1"/>
    </xf>
    <xf numFmtId="38" fontId="8" fillId="0" borderId="264" xfId="1" applyFont="1" applyFill="1" applyBorder="1" applyAlignment="1">
      <alignment vertical="center" shrinkToFit="1"/>
    </xf>
    <xf numFmtId="38" fontId="8" fillId="0" borderId="265" xfId="1" applyFont="1" applyFill="1" applyBorder="1" applyAlignment="1">
      <alignment vertical="center" shrinkToFit="1"/>
    </xf>
    <xf numFmtId="38" fontId="8" fillId="0" borderId="266" xfId="1" applyFont="1" applyFill="1" applyBorder="1" applyAlignment="1">
      <alignment vertical="center" shrinkToFit="1"/>
    </xf>
    <xf numFmtId="38" fontId="8" fillId="0" borderId="267" xfId="1" applyFont="1" applyFill="1" applyBorder="1" applyAlignment="1">
      <alignment horizontal="distributed" vertical="center" shrinkToFit="1"/>
    </xf>
    <xf numFmtId="38" fontId="8" fillId="0" borderId="268" xfId="1" applyFont="1" applyFill="1" applyBorder="1" applyAlignment="1">
      <alignment vertical="center" shrinkToFit="1"/>
    </xf>
    <xf numFmtId="38" fontId="8" fillId="0" borderId="269" xfId="1" applyFont="1" applyFill="1" applyBorder="1" applyAlignment="1">
      <alignment vertical="center" shrinkToFit="1"/>
    </xf>
    <xf numFmtId="38" fontId="8" fillId="0" borderId="270" xfId="1" applyFont="1" applyFill="1" applyBorder="1" applyAlignment="1">
      <alignment vertical="center" shrinkToFit="1"/>
    </xf>
    <xf numFmtId="38" fontId="8" fillId="0" borderId="271" xfId="1" applyFont="1" applyFill="1" applyBorder="1" applyAlignment="1">
      <alignment vertical="center" shrinkToFit="1"/>
    </xf>
    <xf numFmtId="38" fontId="8" fillId="0" borderId="273" xfId="1" applyFont="1" applyFill="1" applyBorder="1" applyAlignment="1">
      <alignment vertical="center" shrinkToFit="1"/>
    </xf>
    <xf numFmtId="38" fontId="8" fillId="0" borderId="274" xfId="1" applyFont="1" applyFill="1" applyBorder="1" applyAlignment="1">
      <alignment vertical="center" shrinkToFit="1"/>
    </xf>
    <xf numFmtId="38" fontId="8" fillId="0" borderId="64" xfId="1" applyFont="1" applyFill="1" applyBorder="1" applyAlignment="1">
      <alignment vertical="center" shrinkToFit="1"/>
    </xf>
    <xf numFmtId="38" fontId="8" fillId="0" borderId="65" xfId="1" applyFont="1" applyFill="1" applyBorder="1" applyAlignment="1">
      <alignment vertical="center" shrinkToFit="1"/>
    </xf>
    <xf numFmtId="0" fontId="8" fillId="0" borderId="57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 shrinkToFit="1"/>
    </xf>
    <xf numFmtId="0" fontId="8" fillId="0" borderId="66" xfId="0" applyFont="1" applyFill="1" applyBorder="1" applyAlignment="1">
      <alignment horizontal="center" vertical="center" shrinkToFit="1"/>
    </xf>
    <xf numFmtId="0" fontId="8" fillId="0" borderId="82" xfId="0" applyFont="1" applyFill="1" applyBorder="1" applyAlignment="1">
      <alignment horizontal="right" vertical="center"/>
    </xf>
    <xf numFmtId="0" fontId="8" fillId="0" borderId="216" xfId="0" applyFont="1" applyFill="1" applyBorder="1">
      <alignment vertical="center"/>
    </xf>
    <xf numFmtId="0" fontId="8" fillId="0" borderId="279" xfId="0" applyFont="1" applyFill="1" applyBorder="1" applyAlignment="1">
      <alignment horizontal="center" vertical="center"/>
    </xf>
    <xf numFmtId="179" fontId="8" fillId="0" borderId="275" xfId="1" applyNumberFormat="1" applyFont="1" applyFill="1" applyBorder="1" applyAlignment="1">
      <alignment vertical="center" shrinkToFit="1"/>
    </xf>
    <xf numFmtId="179" fontId="8" fillId="0" borderId="276" xfId="1" applyNumberFormat="1" applyFont="1" applyFill="1" applyBorder="1" applyAlignment="1">
      <alignment vertical="center" shrinkToFit="1"/>
    </xf>
    <xf numFmtId="49" fontId="8" fillId="0" borderId="275" xfId="1" applyNumberFormat="1" applyFont="1" applyFill="1" applyBorder="1" applyAlignment="1">
      <alignment horizontal="right" vertical="center" shrinkToFit="1"/>
    </xf>
    <xf numFmtId="0" fontId="8" fillId="0" borderId="78" xfId="0" applyFont="1" applyFill="1" applyBorder="1" applyAlignment="1">
      <alignment horizontal="center" vertical="center"/>
    </xf>
    <xf numFmtId="38" fontId="8" fillId="0" borderId="281" xfId="1" applyFont="1" applyFill="1" applyBorder="1" applyAlignment="1">
      <alignment vertical="center" shrinkToFit="1"/>
    </xf>
    <xf numFmtId="179" fontId="8" fillId="0" borderId="32" xfId="1" applyNumberFormat="1" applyFont="1" applyFill="1" applyBorder="1" applyAlignment="1">
      <alignment vertical="center" shrinkToFit="1"/>
    </xf>
    <xf numFmtId="179" fontId="8" fillId="0" borderId="274" xfId="1" applyNumberFormat="1" applyFont="1" applyFill="1" applyBorder="1" applyAlignment="1">
      <alignment vertical="center" shrinkToFit="1"/>
    </xf>
    <xf numFmtId="0" fontId="8" fillId="0" borderId="79" xfId="0" applyFont="1" applyFill="1" applyBorder="1" applyAlignment="1">
      <alignment horizontal="center" vertical="center"/>
    </xf>
    <xf numFmtId="0" fontId="19" fillId="0" borderId="26" xfId="0" applyFont="1" applyBorder="1" applyAlignment="1">
      <alignment horizontal="distributed" vertical="center" shrinkToFit="1"/>
    </xf>
    <xf numFmtId="0" fontId="19" fillId="0" borderId="58" xfId="0" applyFont="1" applyFill="1" applyBorder="1" applyAlignment="1">
      <alignment horizontal="distributed" vertical="center" indent="1"/>
    </xf>
    <xf numFmtId="38" fontId="8" fillId="0" borderId="31" xfId="1" applyFont="1" applyFill="1" applyBorder="1" applyAlignment="1">
      <alignment horizontal="center" vertical="center" shrinkToFit="1"/>
    </xf>
    <xf numFmtId="38" fontId="8" fillId="0" borderId="62" xfId="1" applyFont="1" applyFill="1" applyBorder="1" applyAlignment="1">
      <alignment horizontal="center" vertical="center" shrinkToFit="1"/>
    </xf>
    <xf numFmtId="38" fontId="8" fillId="0" borderId="24" xfId="1" applyFont="1" applyFill="1" applyBorder="1" applyAlignment="1">
      <alignment horizontal="center" vertical="center" shrinkToFit="1"/>
    </xf>
    <xf numFmtId="38" fontId="8" fillId="0" borderId="25" xfId="1" applyFont="1" applyFill="1" applyBorder="1" applyAlignment="1">
      <alignment horizontal="center" vertical="center" shrinkToFit="1"/>
    </xf>
    <xf numFmtId="38" fontId="8" fillId="0" borderId="57" xfId="1" applyFont="1" applyFill="1" applyBorder="1" applyAlignment="1">
      <alignment horizontal="center" vertical="center" shrinkToFit="1"/>
    </xf>
    <xf numFmtId="38" fontId="8" fillId="0" borderId="23" xfId="1" applyFont="1" applyFill="1" applyBorder="1" applyAlignment="1">
      <alignment horizontal="center" vertical="center" shrinkToFit="1"/>
    </xf>
    <xf numFmtId="38" fontId="8" fillId="0" borderId="74" xfId="1" applyFont="1" applyFill="1" applyBorder="1" applyAlignment="1">
      <alignment horizontal="center" vertical="center" shrinkToFit="1"/>
    </xf>
    <xf numFmtId="38" fontId="8" fillId="0" borderId="77" xfId="1" applyFont="1" applyFill="1" applyBorder="1" applyAlignment="1">
      <alignment horizontal="center" vertical="center" shrinkToFit="1"/>
    </xf>
    <xf numFmtId="38" fontId="8" fillId="0" borderId="54" xfId="1" applyFont="1" applyFill="1" applyBorder="1" applyAlignment="1">
      <alignment horizontal="center" vertical="center" shrinkToFit="1"/>
    </xf>
    <xf numFmtId="0" fontId="8" fillId="0" borderId="105" xfId="0" applyFont="1" applyFill="1" applyBorder="1" applyAlignment="1">
      <alignment horizontal="center" vertical="center" wrapText="1"/>
    </xf>
    <xf numFmtId="0" fontId="8" fillId="0" borderId="109" xfId="0" applyFont="1" applyFill="1" applyBorder="1" applyAlignment="1">
      <alignment horizontal="center" vertical="center" wrapText="1"/>
    </xf>
    <xf numFmtId="0" fontId="8" fillId="0" borderId="106" xfId="0" applyFont="1" applyFill="1" applyBorder="1" applyAlignment="1">
      <alignment horizontal="center" vertical="center" wrapText="1"/>
    </xf>
    <xf numFmtId="0" fontId="8" fillId="0" borderId="107" xfId="0" applyFont="1" applyFill="1" applyBorder="1" applyAlignment="1">
      <alignment horizontal="center" vertical="center" wrapText="1"/>
    </xf>
    <xf numFmtId="0" fontId="8" fillId="0" borderId="108" xfId="0" applyFont="1" applyFill="1" applyBorder="1" applyAlignment="1">
      <alignment horizontal="center" vertical="center" wrapText="1"/>
    </xf>
    <xf numFmtId="0" fontId="8" fillId="0" borderId="99" xfId="0" applyFont="1" applyFill="1" applyBorder="1" applyAlignment="1">
      <alignment horizontal="center" vertical="center" wrapText="1"/>
    </xf>
    <xf numFmtId="0" fontId="8" fillId="0" borderId="101" xfId="0" applyFont="1" applyFill="1" applyBorder="1" applyAlignment="1">
      <alignment horizontal="center" vertical="center" wrapText="1"/>
    </xf>
    <xf numFmtId="0" fontId="8" fillId="0" borderId="111" xfId="0" applyFont="1" applyFill="1" applyBorder="1" applyAlignment="1">
      <alignment horizontal="right" vertical="center" wrapText="1"/>
    </xf>
    <xf numFmtId="38" fontId="8" fillId="0" borderId="92" xfId="1" applyFont="1" applyFill="1" applyBorder="1" applyAlignment="1">
      <alignment horizontal="center" vertical="center" shrinkToFit="1"/>
    </xf>
    <xf numFmtId="38" fontId="8" fillId="0" borderId="88" xfId="1" applyFont="1" applyFill="1" applyBorder="1" applyAlignment="1">
      <alignment horizontal="center" vertical="center" shrinkToFit="1"/>
    </xf>
    <xf numFmtId="38" fontId="8" fillId="0" borderId="79" xfId="1" applyFont="1" applyFill="1" applyBorder="1" applyAlignment="1">
      <alignment horizontal="center" vertical="center" textRotation="255" shrinkToFit="1"/>
    </xf>
    <xf numFmtId="38" fontId="8" fillId="0" borderId="60" xfId="1" applyFont="1" applyFill="1" applyBorder="1" applyAlignment="1">
      <alignment horizontal="center" vertical="center" textRotation="255" shrinkToFit="1"/>
    </xf>
    <xf numFmtId="38" fontId="8" fillId="0" borderId="78" xfId="1" applyFont="1" applyFill="1" applyBorder="1" applyAlignment="1">
      <alignment horizontal="center" vertical="center" textRotation="255" shrinkToFit="1"/>
    </xf>
    <xf numFmtId="38" fontId="8" fillId="0" borderId="93" xfId="1" applyFont="1" applyFill="1" applyBorder="1" applyAlignment="1">
      <alignment horizontal="center" vertical="center" shrinkToFit="1"/>
    </xf>
    <xf numFmtId="38" fontId="8" fillId="0" borderId="6" xfId="1" applyFont="1" applyFill="1" applyBorder="1" applyAlignment="1">
      <alignment horizontal="center" vertical="center" shrinkToFit="1"/>
    </xf>
    <xf numFmtId="38" fontId="8" fillId="0" borderId="86" xfId="1" applyFont="1" applyFill="1" applyBorder="1" applyAlignment="1">
      <alignment horizontal="center" vertical="center" shrinkToFit="1"/>
    </xf>
    <xf numFmtId="38" fontId="8" fillId="0" borderId="56" xfId="1" applyFont="1" applyFill="1" applyBorder="1" applyAlignment="1">
      <alignment vertical="center"/>
    </xf>
    <xf numFmtId="38" fontId="8" fillId="0" borderId="28" xfId="1" applyFont="1" applyFill="1" applyBorder="1" applyAlignment="1">
      <alignment vertical="center"/>
    </xf>
    <xf numFmtId="38" fontId="8" fillId="0" borderId="118" xfId="1" applyFont="1" applyFill="1" applyBorder="1" applyAlignment="1">
      <alignment vertical="center"/>
    </xf>
    <xf numFmtId="38" fontId="8" fillId="0" borderId="29" xfId="1" applyFont="1" applyFill="1" applyBorder="1" applyAlignment="1">
      <alignment vertical="center"/>
    </xf>
    <xf numFmtId="0" fontId="8" fillId="0" borderId="72" xfId="0" applyFont="1" applyFill="1" applyBorder="1" applyAlignment="1">
      <alignment horizontal="center" vertical="center"/>
    </xf>
    <xf numFmtId="0" fontId="8" fillId="0" borderId="113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distributed" vertical="center" indent="1"/>
    </xf>
    <xf numFmtId="0" fontId="8" fillId="0" borderId="60" xfId="0" applyFont="1" applyFill="1" applyBorder="1" applyAlignment="1">
      <alignment horizontal="distributed" vertical="center" indent="1"/>
    </xf>
    <xf numFmtId="0" fontId="8" fillId="0" borderId="61" xfId="0" applyFont="1" applyFill="1" applyBorder="1" applyAlignment="1">
      <alignment horizontal="distributed" vertical="center" indent="1"/>
    </xf>
    <xf numFmtId="0" fontId="8" fillId="0" borderId="115" xfId="0" applyFont="1" applyFill="1" applyBorder="1" applyAlignment="1">
      <alignment horizontal="center" vertical="center"/>
    </xf>
    <xf numFmtId="0" fontId="8" fillId="0" borderId="116" xfId="0" applyFont="1" applyFill="1" applyBorder="1" applyAlignment="1">
      <alignment horizontal="center" vertical="center"/>
    </xf>
    <xf numFmtId="0" fontId="8" fillId="0" borderId="117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114" xfId="0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24" xfId="1" applyFont="1" applyFill="1" applyBorder="1" applyAlignment="1">
      <alignment horizontal="center" vertical="center"/>
    </xf>
    <xf numFmtId="38" fontId="8" fillId="0" borderId="25" xfId="1" applyFont="1" applyFill="1" applyBorder="1" applyAlignment="1">
      <alignment horizontal="center" vertical="center"/>
    </xf>
    <xf numFmtId="0" fontId="19" fillId="0" borderId="58" xfId="0" applyFont="1" applyFill="1" applyBorder="1" applyAlignment="1">
      <alignment horizontal="distributed" vertical="center" indent="1"/>
    </xf>
    <xf numFmtId="0" fontId="19" fillId="0" borderId="60" xfId="0" applyFont="1" applyFill="1" applyBorder="1" applyAlignment="1">
      <alignment horizontal="distributed" vertical="center" indent="1"/>
    </xf>
    <xf numFmtId="0" fontId="19" fillId="0" borderId="78" xfId="0" applyFont="1" applyFill="1" applyBorder="1" applyAlignment="1">
      <alignment horizontal="distributed" vertical="center" indent="1"/>
    </xf>
    <xf numFmtId="0" fontId="8" fillId="0" borderId="54" xfId="0" applyFont="1" applyFill="1" applyBorder="1">
      <alignment vertical="center"/>
    </xf>
    <xf numFmtId="0" fontId="8" fillId="0" borderId="113" xfId="0" applyFont="1" applyFill="1" applyBorder="1">
      <alignment vertical="center"/>
    </xf>
    <xf numFmtId="0" fontId="13" fillId="0" borderId="94" xfId="0" applyFont="1" applyFill="1" applyBorder="1" applyAlignment="1">
      <alignment horizontal="center" vertical="center" shrinkToFit="1"/>
    </xf>
    <xf numFmtId="0" fontId="13" fillId="0" borderId="129" xfId="0" applyFont="1" applyFill="1" applyBorder="1" applyAlignment="1">
      <alignment horizontal="center" vertical="center" shrinkToFit="1"/>
    </xf>
    <xf numFmtId="0" fontId="13" fillId="0" borderId="95" xfId="0" applyFont="1" applyFill="1" applyBorder="1" applyAlignment="1">
      <alignment horizontal="center" vertical="center" shrinkToFit="1"/>
    </xf>
    <xf numFmtId="0" fontId="13" fillId="0" borderId="89" xfId="0" applyFont="1" applyFill="1" applyBorder="1" applyAlignment="1">
      <alignment horizontal="center" vertical="center" shrinkToFit="1"/>
    </xf>
    <xf numFmtId="0" fontId="13" fillId="0" borderId="87" xfId="0" applyFont="1" applyFill="1" applyBorder="1" applyAlignment="1">
      <alignment horizontal="center" vertical="center" shrinkToFit="1"/>
    </xf>
    <xf numFmtId="0" fontId="13" fillId="0" borderId="31" xfId="0" applyFont="1" applyFill="1" applyBorder="1" applyAlignment="1">
      <alignment horizontal="center" vertical="center" shrinkToFit="1"/>
    </xf>
    <xf numFmtId="0" fontId="13" fillId="0" borderId="9" xfId="0" applyFont="1" applyFill="1" applyBorder="1" applyAlignment="1">
      <alignment horizontal="center" vertical="center" shrinkToFit="1"/>
    </xf>
    <xf numFmtId="0" fontId="13" fillId="0" borderId="23" xfId="0" applyFont="1" applyFill="1" applyBorder="1" applyAlignment="1">
      <alignment horizontal="center" vertical="center" shrinkToFit="1"/>
    </xf>
    <xf numFmtId="0" fontId="13" fillId="0" borderId="112" xfId="0" applyFont="1" applyFill="1" applyBorder="1" applyAlignment="1">
      <alignment horizontal="center" vertical="center" shrinkToFit="1"/>
    </xf>
    <xf numFmtId="0" fontId="13" fillId="0" borderId="74" xfId="0" applyFont="1" applyFill="1" applyBorder="1" applyAlignment="1">
      <alignment horizontal="center" vertical="center" shrinkToFit="1"/>
    </xf>
    <xf numFmtId="0" fontId="13" fillId="0" borderId="77" xfId="0" applyFont="1" applyFill="1" applyBorder="1" applyAlignment="1">
      <alignment horizontal="center" vertical="center" shrinkToFit="1"/>
    </xf>
    <xf numFmtId="0" fontId="13" fillId="0" borderId="53" xfId="0" applyFont="1" applyFill="1" applyBorder="1" applyAlignment="1">
      <alignment horizontal="center" vertical="center" shrinkToFit="1"/>
    </xf>
    <xf numFmtId="0" fontId="13" fillId="0" borderId="54" xfId="0" applyFont="1" applyFill="1" applyBorder="1" applyAlignment="1">
      <alignment horizontal="center" vertical="center" shrinkToFit="1"/>
    </xf>
    <xf numFmtId="0" fontId="13" fillId="0" borderId="24" xfId="0" applyFont="1" applyFill="1" applyBorder="1" applyAlignment="1">
      <alignment horizontal="center" vertical="center" shrinkToFit="1"/>
    </xf>
    <xf numFmtId="38" fontId="13" fillId="0" borderId="24" xfId="1" applyFont="1" applyFill="1" applyBorder="1" applyAlignment="1">
      <alignment horizontal="center" vertical="center" shrinkToFit="1"/>
    </xf>
    <xf numFmtId="38" fontId="13" fillId="0" borderId="25" xfId="1" applyFont="1" applyFill="1" applyBorder="1" applyAlignment="1">
      <alignment horizontal="center" vertical="center" shrinkToFit="1"/>
    </xf>
    <xf numFmtId="0" fontId="27" fillId="0" borderId="0" xfId="0" applyFont="1" applyFill="1" applyBorder="1" applyAlignment="1">
      <alignment vertical="center" shrinkToFit="1"/>
    </xf>
    <xf numFmtId="38" fontId="6" fillId="0" borderId="0" xfId="1" applyFont="1" applyFill="1" applyBorder="1" applyAlignment="1">
      <alignment horizontal="right" vertical="center" shrinkToFit="1"/>
    </xf>
    <xf numFmtId="0" fontId="13" fillId="0" borderId="85" xfId="0" applyFont="1" applyFill="1" applyBorder="1" applyAlignment="1">
      <alignment horizontal="center" vertical="center" shrinkToFit="1"/>
    </xf>
    <xf numFmtId="0" fontId="13" fillId="0" borderId="86" xfId="0" applyFont="1" applyFill="1" applyBorder="1" applyAlignment="1">
      <alignment horizontal="center" vertical="center" shrinkToFit="1"/>
    </xf>
    <xf numFmtId="38" fontId="13" fillId="0" borderId="85" xfId="1" applyFont="1" applyFill="1" applyBorder="1" applyAlignment="1">
      <alignment horizontal="center" vertical="center" shrinkToFit="1"/>
    </xf>
    <xf numFmtId="38" fontId="13" fillId="0" borderId="130" xfId="1" applyFont="1" applyFill="1" applyBorder="1" applyAlignment="1">
      <alignment horizontal="center" vertical="center" shrinkToFit="1"/>
    </xf>
    <xf numFmtId="0" fontId="8" fillId="0" borderId="211" xfId="0" applyFont="1" applyBorder="1" applyAlignment="1">
      <alignment horizontal="center" vertical="center" shrinkToFit="1"/>
    </xf>
    <xf numFmtId="0" fontId="8" fillId="0" borderId="212" xfId="0" applyFont="1" applyBorder="1" applyAlignment="1">
      <alignment horizontal="center" vertical="center" shrinkToFit="1"/>
    </xf>
    <xf numFmtId="0" fontId="8" fillId="0" borderId="94" xfId="0" applyFont="1" applyBorder="1" applyAlignment="1">
      <alignment horizontal="center" vertical="center" shrinkToFit="1"/>
    </xf>
    <xf numFmtId="0" fontId="8" fillId="0" borderId="129" xfId="0" applyFont="1" applyBorder="1" applyAlignment="1">
      <alignment horizontal="center" vertical="center" shrinkToFit="1"/>
    </xf>
    <xf numFmtId="0" fontId="8" fillId="0" borderId="95" xfId="0" applyFont="1" applyBorder="1" applyAlignment="1">
      <alignment horizontal="center" vertical="center" shrinkToFit="1"/>
    </xf>
    <xf numFmtId="0" fontId="8" fillId="0" borderId="170" xfId="0" applyFont="1" applyBorder="1" applyAlignment="1">
      <alignment horizontal="center" vertical="center" shrinkToFit="1"/>
    </xf>
    <xf numFmtId="0" fontId="8" fillId="0" borderId="171" xfId="0" applyFont="1" applyBorder="1" applyAlignment="1">
      <alignment horizontal="center" vertical="center" shrinkToFit="1"/>
    </xf>
    <xf numFmtId="0" fontId="8" fillId="0" borderId="133" xfId="0" applyFont="1" applyBorder="1" applyAlignment="1">
      <alignment horizontal="center" vertical="center" shrinkToFit="1"/>
    </xf>
    <xf numFmtId="0" fontId="8" fillId="0" borderId="134" xfId="0" applyFont="1" applyBorder="1" applyAlignment="1">
      <alignment horizontal="center" vertical="center" shrinkToFit="1"/>
    </xf>
    <xf numFmtId="0" fontId="26" fillId="0" borderId="0" xfId="0" applyFont="1" applyFill="1" applyBorder="1" applyAlignment="1">
      <alignment vertical="center" shrinkToFit="1"/>
    </xf>
    <xf numFmtId="38" fontId="3" fillId="0" borderId="0" xfId="1" applyFont="1" applyFill="1" applyBorder="1" applyAlignment="1">
      <alignment horizontal="right" vertical="center" shrinkToFit="1"/>
    </xf>
    <xf numFmtId="38" fontId="8" fillId="0" borderId="112" xfId="1" applyFont="1" applyFill="1" applyBorder="1" applyAlignment="1">
      <alignment horizontal="center" vertical="center" shrinkToFit="1"/>
    </xf>
    <xf numFmtId="38" fontId="8" fillId="0" borderId="124" xfId="1" applyFont="1" applyFill="1" applyBorder="1" applyAlignment="1">
      <alignment horizontal="center" vertical="center" shrinkToFit="1"/>
    </xf>
    <xf numFmtId="0" fontId="8" fillId="0" borderId="23" xfId="0" applyFont="1" applyFill="1" applyBorder="1" applyAlignment="1">
      <alignment horizontal="center" vertical="center" shrinkToFit="1"/>
    </xf>
    <xf numFmtId="0" fontId="8" fillId="0" borderId="77" xfId="0" applyFont="1" applyFill="1" applyBorder="1" applyAlignment="1">
      <alignment horizontal="center" vertical="center" shrinkToFit="1"/>
    </xf>
    <xf numFmtId="0" fontId="8" fillId="0" borderId="75" xfId="0" applyFont="1" applyFill="1" applyBorder="1" applyAlignment="1">
      <alignment horizontal="center" vertical="center" shrinkToFit="1"/>
    </xf>
    <xf numFmtId="0" fontId="8" fillId="0" borderId="20" xfId="0" applyFont="1" applyFill="1" applyBorder="1" applyAlignment="1">
      <alignment horizontal="center" vertical="center" shrinkToFit="1"/>
    </xf>
    <xf numFmtId="0" fontId="8" fillId="0" borderId="76" xfId="0" applyFont="1" applyFill="1" applyBorder="1" applyAlignment="1">
      <alignment horizontal="center" vertical="center" shrinkToFit="1"/>
    </xf>
    <xf numFmtId="0" fontId="8" fillId="0" borderId="74" xfId="0" applyFont="1" applyFill="1" applyBorder="1" applyAlignment="1">
      <alignment horizontal="center" vertical="center" shrinkToFit="1"/>
    </xf>
    <xf numFmtId="0" fontId="8" fillId="0" borderId="52" xfId="0" applyFont="1" applyFill="1" applyBorder="1" applyAlignment="1">
      <alignment horizontal="center" vertical="center" shrinkToFit="1"/>
    </xf>
    <xf numFmtId="0" fontId="8" fillId="0" borderId="54" xfId="0" applyFont="1" applyFill="1" applyBorder="1" applyAlignment="1">
      <alignment horizontal="center" vertical="center" shrinkToFit="1"/>
    </xf>
    <xf numFmtId="38" fontId="8" fillId="0" borderId="9" xfId="1" applyFont="1" applyFill="1" applyBorder="1" applyAlignment="1">
      <alignment horizontal="center" vertical="center" shrinkToFit="1"/>
    </xf>
    <xf numFmtId="38" fontId="8" fillId="0" borderId="94" xfId="1" applyFont="1" applyFill="1" applyBorder="1" applyAlignment="1">
      <alignment horizontal="center" vertical="center" shrinkToFit="1"/>
    </xf>
    <xf numFmtId="38" fontId="8" fillId="0" borderId="129" xfId="1" applyFont="1" applyFill="1" applyBorder="1" applyAlignment="1">
      <alignment horizontal="center" vertical="center" shrinkToFit="1"/>
    </xf>
    <xf numFmtId="38" fontId="8" fillId="0" borderId="95" xfId="1" applyFont="1" applyFill="1" applyBorder="1" applyAlignment="1">
      <alignment horizontal="center" vertical="center" shrinkToFit="1"/>
    </xf>
    <xf numFmtId="38" fontId="8" fillId="0" borderId="251" xfId="1" applyFont="1" applyFill="1" applyBorder="1" applyAlignment="1">
      <alignment horizontal="center" vertical="center" shrinkToFit="1"/>
    </xf>
    <xf numFmtId="38" fontId="8" fillId="0" borderId="87" xfId="1" applyFont="1" applyFill="1" applyBorder="1" applyAlignment="1">
      <alignment horizontal="center" vertical="center" shrinkToFit="1"/>
    </xf>
    <xf numFmtId="38" fontId="8" fillId="0" borderId="228" xfId="1" applyFont="1" applyFill="1" applyBorder="1" applyAlignment="1">
      <alignment horizontal="center" vertical="center" shrinkToFit="1"/>
    </xf>
    <xf numFmtId="38" fontId="8" fillId="0" borderId="218" xfId="1" applyFont="1" applyFill="1" applyBorder="1" applyAlignment="1">
      <alignment horizontal="center" vertical="center" shrinkToFit="1"/>
    </xf>
    <xf numFmtId="38" fontId="8" fillId="0" borderId="233" xfId="1" applyFont="1" applyFill="1" applyBorder="1" applyAlignment="1">
      <alignment horizontal="center" vertical="center" shrinkToFit="1"/>
    </xf>
    <xf numFmtId="38" fontId="8" fillId="0" borderId="217" xfId="1" applyFont="1" applyFill="1" applyBorder="1" applyAlignment="1">
      <alignment horizontal="center" vertical="center" shrinkToFit="1"/>
    </xf>
    <xf numFmtId="38" fontId="8" fillId="0" borderId="210" xfId="1" applyFont="1" applyFill="1" applyBorder="1" applyAlignment="1">
      <alignment horizontal="center" vertical="center" shrinkToFit="1"/>
    </xf>
    <xf numFmtId="38" fontId="26" fillId="0" borderId="0" xfId="1" applyFont="1" applyFill="1" applyBorder="1" applyAlignment="1">
      <alignment vertical="center" shrinkToFit="1"/>
    </xf>
    <xf numFmtId="38" fontId="8" fillId="0" borderId="214" xfId="1" applyFont="1" applyFill="1" applyBorder="1" applyAlignment="1">
      <alignment horizontal="center" vertical="center" shrinkToFit="1"/>
    </xf>
    <xf numFmtId="38" fontId="8" fillId="0" borderId="272" xfId="1" applyFont="1" applyFill="1" applyBorder="1" applyAlignment="1">
      <alignment horizontal="right" vertical="center" shrinkToFit="1"/>
    </xf>
    <xf numFmtId="38" fontId="8" fillId="0" borderId="275" xfId="1" applyFont="1" applyFill="1" applyBorder="1" applyAlignment="1">
      <alignment horizontal="right" vertical="center" shrinkToFit="1"/>
    </xf>
    <xf numFmtId="38" fontId="8" fillId="0" borderId="276" xfId="1" applyFont="1" applyFill="1" applyBorder="1" applyAlignment="1">
      <alignment horizontal="right" vertical="center" shrinkToFit="1"/>
    </xf>
    <xf numFmtId="38" fontId="8" fillId="0" borderId="282" xfId="1" applyFont="1" applyFill="1" applyBorder="1" applyAlignment="1">
      <alignment horizontal="right" vertical="center" shrinkToFit="1"/>
    </xf>
    <xf numFmtId="38" fontId="8" fillId="0" borderId="280" xfId="1" applyFont="1" applyFill="1" applyBorder="1" applyAlignment="1">
      <alignment horizontal="right" vertical="center" shrinkToFit="1"/>
    </xf>
    <xf numFmtId="179" fontId="8" fillId="0" borderId="282" xfId="1" applyNumberFormat="1" applyFont="1" applyFill="1" applyBorder="1" applyAlignment="1">
      <alignment horizontal="right" vertical="center" shrinkToFit="1"/>
    </xf>
    <xf numFmtId="179" fontId="8" fillId="0" borderId="280" xfId="1" applyNumberFormat="1" applyFont="1" applyFill="1" applyBorder="1" applyAlignment="1">
      <alignment horizontal="right" vertical="center" shrinkToFit="1"/>
    </xf>
    <xf numFmtId="49" fontId="8" fillId="0" borderId="283" xfId="1" applyNumberFormat="1" applyFont="1" applyFill="1" applyBorder="1" applyAlignment="1">
      <alignment horizontal="right" vertical="center" shrinkToFit="1"/>
    </xf>
    <xf numFmtId="49" fontId="8" fillId="0" borderId="90" xfId="1" applyNumberFormat="1" applyFont="1" applyFill="1" applyBorder="1" applyAlignment="1">
      <alignment horizontal="right" vertical="center" shrinkToFit="1"/>
    </xf>
    <xf numFmtId="38" fontId="8" fillId="0" borderId="278" xfId="1" applyFont="1" applyFill="1" applyBorder="1" applyAlignment="1">
      <alignment horizontal="center" vertical="center" shrinkToFit="1"/>
    </xf>
    <xf numFmtId="38" fontId="8" fillId="0" borderId="17" xfId="1" applyFont="1" applyFill="1" applyBorder="1" applyAlignment="1">
      <alignment horizontal="center" vertical="center" shrinkToFit="1"/>
    </xf>
    <xf numFmtId="38" fontId="8" fillId="0" borderId="83" xfId="1" applyFont="1" applyFill="1" applyBorder="1" applyAlignment="1">
      <alignment horizontal="center" vertical="center" shrinkToFit="1"/>
    </xf>
    <xf numFmtId="38" fontId="8" fillId="0" borderId="84" xfId="1" applyFont="1" applyFill="1" applyBorder="1" applyAlignment="1">
      <alignment horizontal="center" vertical="center" shrinkToFit="1"/>
    </xf>
    <xf numFmtId="179" fontId="8" fillId="0" borderId="284" xfId="1" applyNumberFormat="1" applyFont="1" applyFill="1" applyBorder="1" applyAlignment="1">
      <alignment horizontal="right" vertical="center" shrinkToFit="1"/>
    </xf>
    <xf numFmtId="179" fontId="8" fillId="0" borderId="277" xfId="1" applyNumberFormat="1" applyFont="1" applyFill="1" applyBorder="1" applyAlignment="1">
      <alignment horizontal="right" vertical="center" shrinkToFit="1"/>
    </xf>
    <xf numFmtId="38" fontId="8" fillId="0" borderId="91" xfId="1" applyFont="1" applyFill="1" applyBorder="1" applyAlignment="1">
      <alignment horizontal="right" vertical="center" shrinkToFit="1"/>
    </xf>
    <xf numFmtId="38" fontId="8" fillId="0" borderId="90" xfId="1" applyFont="1" applyFill="1" applyBorder="1" applyAlignment="1">
      <alignment horizontal="right" vertical="center" shrinkToFit="1"/>
    </xf>
    <xf numFmtId="38" fontId="8" fillId="0" borderId="277" xfId="1" applyFont="1" applyFill="1" applyBorder="1" applyAlignment="1">
      <alignment horizontal="right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</xdr:colOff>
      <xdr:row>3</xdr:row>
      <xdr:rowOff>10583</xdr:rowOff>
    </xdr:from>
    <xdr:to>
      <xdr:col>3</xdr:col>
      <xdr:colOff>10584</xdr:colOff>
      <xdr:row>4</xdr:row>
      <xdr:rowOff>232834</xdr:rowOff>
    </xdr:to>
    <xdr:cxnSp macro="">
      <xdr:nvCxnSpPr>
        <xdr:cNvPr id="2" name="直線コネクタ 1"/>
        <xdr:cNvCxnSpPr/>
      </xdr:nvCxnSpPr>
      <xdr:spPr>
        <a:xfrm>
          <a:off x="21166" y="724958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3</xdr:row>
      <xdr:rowOff>10583</xdr:rowOff>
    </xdr:from>
    <xdr:to>
      <xdr:col>10</xdr:col>
      <xdr:colOff>10584</xdr:colOff>
      <xdr:row>4</xdr:row>
      <xdr:rowOff>232834</xdr:rowOff>
    </xdr:to>
    <xdr:cxnSp macro="">
      <xdr:nvCxnSpPr>
        <xdr:cNvPr id="3" name="直線コネクタ 2"/>
        <xdr:cNvCxnSpPr/>
      </xdr:nvCxnSpPr>
      <xdr:spPr>
        <a:xfrm>
          <a:off x="8050741" y="724958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</xdr:colOff>
      <xdr:row>3</xdr:row>
      <xdr:rowOff>10583</xdr:rowOff>
    </xdr:from>
    <xdr:to>
      <xdr:col>3</xdr:col>
      <xdr:colOff>10584</xdr:colOff>
      <xdr:row>4</xdr:row>
      <xdr:rowOff>232834</xdr:rowOff>
    </xdr:to>
    <xdr:cxnSp macro="">
      <xdr:nvCxnSpPr>
        <xdr:cNvPr id="9" name="直線コネクタ 8"/>
        <xdr:cNvCxnSpPr/>
      </xdr:nvCxnSpPr>
      <xdr:spPr>
        <a:xfrm>
          <a:off x="21166" y="740833"/>
          <a:ext cx="4519085" cy="465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21166</xdr:colOff>
      <xdr:row>3</xdr:row>
      <xdr:rowOff>10583</xdr:rowOff>
    </xdr:from>
    <xdr:to>
      <xdr:col>10</xdr:col>
      <xdr:colOff>10584</xdr:colOff>
      <xdr:row>4</xdr:row>
      <xdr:rowOff>232834</xdr:rowOff>
    </xdr:to>
    <xdr:cxnSp macro="">
      <xdr:nvCxnSpPr>
        <xdr:cNvPr id="10" name="直線コネクタ 9"/>
        <xdr:cNvCxnSpPr/>
      </xdr:nvCxnSpPr>
      <xdr:spPr>
        <a:xfrm>
          <a:off x="8045979" y="12869333"/>
          <a:ext cx="4513793" cy="4603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26</xdr:row>
      <xdr:rowOff>9525</xdr:rowOff>
    </xdr:from>
    <xdr:to>
      <xdr:col>1</xdr:col>
      <xdr:colOff>0</xdr:colOff>
      <xdr:row>28</xdr:row>
      <xdr:rowOff>0</xdr:rowOff>
    </xdr:to>
    <xdr:cxnSp macro="">
      <xdr:nvCxnSpPr>
        <xdr:cNvPr id="3" name="直線コネクタ 2"/>
        <xdr:cNvCxnSpPr/>
      </xdr:nvCxnSpPr>
      <xdr:spPr>
        <a:xfrm>
          <a:off x="19050" y="504825"/>
          <a:ext cx="838200" cy="485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4"/>
  <sheetViews>
    <sheetView tabSelected="1" view="pageBreakPreview" zoomScale="80" zoomScaleNormal="80" zoomScaleSheetLayoutView="80" workbookViewId="0">
      <selection activeCell="C2" sqref="C2"/>
    </sheetView>
  </sheetViews>
  <sheetFormatPr defaultRowHeight="13.5"/>
  <cols>
    <col min="1" max="1" width="15.625" style="141" customWidth="1"/>
    <col min="2" max="4" width="25.625" style="141" customWidth="1"/>
    <col min="5" max="5" width="9.125" style="141" customWidth="1"/>
    <col min="6" max="6" width="9" style="141" customWidth="1"/>
    <col min="7" max="16384" width="9" style="141"/>
  </cols>
  <sheetData>
    <row r="1" spans="1:5" ht="16.5" customHeight="1"/>
    <row r="2" spans="1:5" s="145" customFormat="1" ht="25.5" customHeight="1">
      <c r="A2" s="142" t="s">
        <v>721</v>
      </c>
      <c r="B2" s="143"/>
      <c r="C2" s="143"/>
      <c r="D2" s="164"/>
      <c r="E2" s="144"/>
    </row>
    <row r="3" spans="1:5" s="150" customFormat="1" ht="16.5" customHeight="1" thickBot="1">
      <c r="A3" s="147"/>
      <c r="B3" s="147"/>
      <c r="C3" s="147"/>
      <c r="D3" s="148" t="s">
        <v>722</v>
      </c>
      <c r="E3" s="149"/>
    </row>
    <row r="4" spans="1:5" s="150" customFormat="1" ht="18" customHeight="1">
      <c r="A4" s="156" t="s">
        <v>398</v>
      </c>
      <c r="B4" s="157" t="s">
        <v>737</v>
      </c>
      <c r="C4" s="157" t="s">
        <v>726</v>
      </c>
      <c r="D4" s="158" t="s">
        <v>727</v>
      </c>
    </row>
    <row r="5" spans="1:5" s="150" customFormat="1" ht="18" customHeight="1">
      <c r="A5" s="159" t="s">
        <v>723</v>
      </c>
      <c r="B5" s="154">
        <v>73640</v>
      </c>
      <c r="C5" s="154">
        <v>23370</v>
      </c>
      <c r="D5" s="160">
        <v>97010</v>
      </c>
    </row>
    <row r="6" spans="1:5" s="150" customFormat="1" ht="18" customHeight="1">
      <c r="A6" s="159">
        <v>43</v>
      </c>
      <c r="B6" s="154">
        <v>93930</v>
      </c>
      <c r="C6" s="154">
        <v>21140</v>
      </c>
      <c r="D6" s="160">
        <v>115070</v>
      </c>
    </row>
    <row r="7" spans="1:5" s="150" customFormat="1" ht="18" customHeight="1">
      <c r="A7" s="159">
        <v>44</v>
      </c>
      <c r="B7" s="154">
        <v>121430</v>
      </c>
      <c r="C7" s="154">
        <v>39100</v>
      </c>
      <c r="D7" s="160">
        <v>160530</v>
      </c>
    </row>
    <row r="8" spans="1:5" s="150" customFormat="1" ht="18" customHeight="1">
      <c r="A8" s="159" t="s">
        <v>724</v>
      </c>
      <c r="B8" s="154">
        <v>90400</v>
      </c>
      <c r="C8" s="154">
        <v>41840</v>
      </c>
      <c r="D8" s="160">
        <v>132240</v>
      </c>
    </row>
    <row r="9" spans="1:5" s="150" customFormat="1" ht="18" customHeight="1">
      <c r="A9" s="159">
        <v>2</v>
      </c>
      <c r="B9" s="154">
        <v>98290</v>
      </c>
      <c r="C9" s="154">
        <v>53180</v>
      </c>
      <c r="D9" s="160">
        <v>151470</v>
      </c>
    </row>
    <row r="10" spans="1:5" s="150" customFormat="1" ht="18" customHeight="1">
      <c r="A10" s="159">
        <v>3</v>
      </c>
      <c r="B10" s="154">
        <v>98350</v>
      </c>
      <c r="C10" s="154">
        <v>35710</v>
      </c>
      <c r="D10" s="160">
        <v>134060</v>
      </c>
    </row>
    <row r="11" spans="1:5" s="150" customFormat="1" ht="18" customHeight="1">
      <c r="A11" s="159">
        <v>4</v>
      </c>
      <c r="B11" s="154">
        <v>60530</v>
      </c>
      <c r="C11" s="154">
        <v>22170</v>
      </c>
      <c r="D11" s="160">
        <v>82700</v>
      </c>
    </row>
    <row r="12" spans="1:5" s="150" customFormat="1" ht="18" customHeight="1">
      <c r="A12" s="159">
        <v>5</v>
      </c>
      <c r="B12" s="154">
        <v>34840</v>
      </c>
      <c r="C12" s="154">
        <v>24100</v>
      </c>
      <c r="D12" s="160">
        <v>58940</v>
      </c>
    </row>
    <row r="13" spans="1:5" s="150" customFormat="1" ht="18" customHeight="1">
      <c r="A13" s="159">
        <v>6</v>
      </c>
      <c r="B13" s="154">
        <v>22690</v>
      </c>
      <c r="C13" s="154">
        <v>18010</v>
      </c>
      <c r="D13" s="160">
        <v>40700</v>
      </c>
    </row>
    <row r="14" spans="1:5" s="150" customFormat="1" ht="18" customHeight="1">
      <c r="A14" s="159">
        <v>7</v>
      </c>
      <c r="B14" s="154">
        <v>28310</v>
      </c>
      <c r="C14" s="154">
        <v>15550</v>
      </c>
      <c r="D14" s="160">
        <v>43860</v>
      </c>
    </row>
    <row r="15" spans="1:5" s="150" customFormat="1" ht="18" customHeight="1">
      <c r="A15" s="159">
        <v>8</v>
      </c>
      <c r="B15" s="154">
        <v>22770</v>
      </c>
      <c r="C15" s="154">
        <v>20820</v>
      </c>
      <c r="D15" s="160">
        <v>43590</v>
      </c>
    </row>
    <row r="16" spans="1:5" s="150" customFormat="1" ht="18" customHeight="1">
      <c r="A16" s="159">
        <v>9</v>
      </c>
      <c r="B16" s="154">
        <v>14270</v>
      </c>
      <c r="C16" s="154">
        <v>17420</v>
      </c>
      <c r="D16" s="160">
        <v>31690</v>
      </c>
    </row>
    <row r="17" spans="1:4" s="150" customFormat="1" ht="18" customHeight="1">
      <c r="A17" s="159">
        <v>10</v>
      </c>
      <c r="B17" s="154">
        <v>22800</v>
      </c>
      <c r="C17" s="154">
        <v>31550</v>
      </c>
      <c r="D17" s="160">
        <v>54350</v>
      </c>
    </row>
    <row r="18" spans="1:4" s="150" customFormat="1" ht="18" customHeight="1">
      <c r="A18" s="159">
        <v>11</v>
      </c>
      <c r="B18" s="154">
        <v>10240</v>
      </c>
      <c r="C18" s="154">
        <v>41880</v>
      </c>
      <c r="D18" s="160">
        <v>52120</v>
      </c>
    </row>
    <row r="19" spans="1:4" s="150" customFormat="1" ht="18" customHeight="1">
      <c r="A19" s="159">
        <v>12</v>
      </c>
      <c r="B19" s="154">
        <v>8110</v>
      </c>
      <c r="C19" s="154">
        <v>55940</v>
      </c>
      <c r="D19" s="160">
        <v>64050</v>
      </c>
    </row>
    <row r="20" spans="1:4" s="150" customFormat="1" ht="18" customHeight="1">
      <c r="A20" s="159">
        <v>13</v>
      </c>
      <c r="B20" s="154">
        <v>8960</v>
      </c>
      <c r="C20" s="154">
        <v>58630</v>
      </c>
      <c r="D20" s="160">
        <v>67590</v>
      </c>
    </row>
    <row r="21" spans="1:4" s="150" customFormat="1" ht="18" customHeight="1">
      <c r="A21" s="159">
        <v>14</v>
      </c>
      <c r="B21" s="154">
        <v>11035</v>
      </c>
      <c r="C21" s="154">
        <v>63080</v>
      </c>
      <c r="D21" s="160">
        <v>74115</v>
      </c>
    </row>
    <row r="22" spans="1:4" s="150" customFormat="1" ht="18" customHeight="1">
      <c r="A22" s="159">
        <v>15</v>
      </c>
      <c r="B22" s="154">
        <v>10620</v>
      </c>
      <c r="C22" s="154">
        <v>131020</v>
      </c>
      <c r="D22" s="160">
        <v>141640</v>
      </c>
    </row>
    <row r="23" spans="1:4" s="150" customFormat="1" ht="18" customHeight="1">
      <c r="A23" s="159" t="s">
        <v>725</v>
      </c>
      <c r="B23" s="154">
        <v>11426</v>
      </c>
      <c r="C23" s="154">
        <v>114623</v>
      </c>
      <c r="D23" s="160">
        <v>126049</v>
      </c>
    </row>
    <row r="24" spans="1:4" s="150" customFormat="1" ht="18" customHeight="1">
      <c r="A24" s="159">
        <v>3</v>
      </c>
      <c r="B24" s="154">
        <v>8330</v>
      </c>
      <c r="C24" s="154">
        <v>120500</v>
      </c>
      <c r="D24" s="160">
        <v>128830</v>
      </c>
    </row>
    <row r="25" spans="1:4" s="150" customFormat="1" ht="18" customHeight="1">
      <c r="A25" s="159">
        <v>4</v>
      </c>
      <c r="B25" s="154">
        <v>8320</v>
      </c>
      <c r="C25" s="154">
        <v>118120</v>
      </c>
      <c r="D25" s="160">
        <v>126440</v>
      </c>
    </row>
    <row r="26" spans="1:4" s="150" customFormat="1" ht="18" customHeight="1">
      <c r="A26" s="159">
        <v>5</v>
      </c>
      <c r="B26" s="154">
        <v>7000</v>
      </c>
      <c r="C26" s="154">
        <v>98050</v>
      </c>
      <c r="D26" s="160">
        <v>105050</v>
      </c>
    </row>
    <row r="27" spans="1:4" s="150" customFormat="1" ht="18" customHeight="1">
      <c r="A27" s="159">
        <v>6</v>
      </c>
      <c r="B27" s="154">
        <v>3420</v>
      </c>
      <c r="C27" s="154">
        <v>92850</v>
      </c>
      <c r="D27" s="160">
        <v>96270</v>
      </c>
    </row>
    <row r="28" spans="1:4" s="150" customFormat="1" ht="18" customHeight="1">
      <c r="A28" s="159">
        <v>7</v>
      </c>
      <c r="B28" s="154">
        <v>18740</v>
      </c>
      <c r="C28" s="154">
        <v>82850</v>
      </c>
      <c r="D28" s="160">
        <v>101590</v>
      </c>
    </row>
    <row r="29" spans="1:4" s="150" customFormat="1" ht="18" customHeight="1">
      <c r="A29" s="159">
        <v>8</v>
      </c>
      <c r="B29" s="154">
        <v>20820</v>
      </c>
      <c r="C29" s="154">
        <v>85360</v>
      </c>
      <c r="D29" s="160">
        <v>106180</v>
      </c>
    </row>
    <row r="30" spans="1:4" s="150" customFormat="1" ht="18" customHeight="1">
      <c r="A30" s="159">
        <v>9</v>
      </c>
      <c r="B30" s="154">
        <v>8400</v>
      </c>
      <c r="C30" s="154">
        <v>143980</v>
      </c>
      <c r="D30" s="160">
        <v>152380</v>
      </c>
    </row>
    <row r="31" spans="1:4" s="150" customFormat="1" ht="18" customHeight="1">
      <c r="A31" s="159">
        <v>10</v>
      </c>
      <c r="B31" s="154">
        <v>4150</v>
      </c>
      <c r="C31" s="154">
        <v>90080</v>
      </c>
      <c r="D31" s="160">
        <v>84230</v>
      </c>
    </row>
    <row r="32" spans="1:4" s="150" customFormat="1" ht="18" customHeight="1">
      <c r="A32" s="159">
        <v>11</v>
      </c>
      <c r="B32" s="154">
        <v>1430</v>
      </c>
      <c r="C32" s="154">
        <v>95250</v>
      </c>
      <c r="D32" s="160">
        <v>96680</v>
      </c>
    </row>
    <row r="33" spans="1:4" s="150" customFormat="1" ht="18" customHeight="1">
      <c r="A33" s="159">
        <v>12</v>
      </c>
      <c r="B33" s="155">
        <v>970</v>
      </c>
      <c r="C33" s="154">
        <v>110360</v>
      </c>
      <c r="D33" s="160">
        <v>111330</v>
      </c>
    </row>
    <row r="34" spans="1:4" s="150" customFormat="1" ht="18" customHeight="1">
      <c r="A34" s="159">
        <v>13</v>
      </c>
      <c r="B34" s="155">
        <v>290</v>
      </c>
      <c r="C34" s="154">
        <v>87500</v>
      </c>
      <c r="D34" s="160">
        <v>87790</v>
      </c>
    </row>
    <row r="35" spans="1:4" s="150" customFormat="1" ht="18" customHeight="1">
      <c r="A35" s="159">
        <v>14</v>
      </c>
      <c r="B35" s="154">
        <v>4130</v>
      </c>
      <c r="C35" s="154">
        <v>97767</v>
      </c>
      <c r="D35" s="160">
        <v>101897</v>
      </c>
    </row>
    <row r="36" spans="1:4" s="150" customFormat="1" ht="18" customHeight="1">
      <c r="A36" s="159">
        <v>15</v>
      </c>
      <c r="B36" s="154">
        <v>7750</v>
      </c>
      <c r="C36" s="154">
        <v>123883</v>
      </c>
      <c r="D36" s="160">
        <v>131633</v>
      </c>
    </row>
    <row r="37" spans="1:4" s="150" customFormat="1" ht="18" customHeight="1">
      <c r="A37" s="159">
        <v>16</v>
      </c>
      <c r="B37" s="154">
        <v>28714</v>
      </c>
      <c r="C37" s="154">
        <v>81654</v>
      </c>
      <c r="D37" s="160">
        <v>110368</v>
      </c>
    </row>
    <row r="38" spans="1:4" s="150" customFormat="1" ht="18" customHeight="1">
      <c r="A38" s="159">
        <v>17</v>
      </c>
      <c r="B38" s="154">
        <v>40577</v>
      </c>
      <c r="C38" s="154">
        <v>84425</v>
      </c>
      <c r="D38" s="160">
        <v>125002</v>
      </c>
    </row>
    <row r="39" spans="1:4" s="150" customFormat="1" ht="18" customHeight="1">
      <c r="A39" s="159">
        <v>18</v>
      </c>
      <c r="B39" s="154">
        <v>16223</v>
      </c>
      <c r="C39" s="154">
        <v>218662</v>
      </c>
      <c r="D39" s="160">
        <v>234885</v>
      </c>
    </row>
    <row r="40" spans="1:4" s="150" customFormat="1" ht="18" customHeight="1">
      <c r="A40" s="159">
        <v>19</v>
      </c>
      <c r="B40" s="154">
        <v>7626</v>
      </c>
      <c r="C40" s="154">
        <v>287524</v>
      </c>
      <c r="D40" s="160">
        <v>295120</v>
      </c>
    </row>
    <row r="41" spans="1:4" s="150" customFormat="1" ht="18" customHeight="1">
      <c r="A41" s="159">
        <v>20</v>
      </c>
      <c r="B41" s="154">
        <v>5251</v>
      </c>
      <c r="C41" s="154">
        <v>223542</v>
      </c>
      <c r="D41" s="160">
        <v>228793</v>
      </c>
    </row>
    <row r="42" spans="1:4" s="150" customFormat="1" ht="18" customHeight="1">
      <c r="A42" s="159">
        <v>21</v>
      </c>
      <c r="B42" s="154">
        <v>18508</v>
      </c>
      <c r="C42" s="154">
        <v>48758</v>
      </c>
      <c r="D42" s="160">
        <v>67266</v>
      </c>
    </row>
    <row r="43" spans="1:4" s="150" customFormat="1" ht="18" customHeight="1">
      <c r="A43" s="159">
        <v>22</v>
      </c>
      <c r="B43" s="154">
        <v>9141</v>
      </c>
      <c r="C43" s="154">
        <v>87191</v>
      </c>
      <c r="D43" s="160">
        <v>96332</v>
      </c>
    </row>
    <row r="44" spans="1:4" s="150" customFormat="1" ht="18" customHeight="1">
      <c r="A44" s="159">
        <v>23</v>
      </c>
      <c r="B44" s="154">
        <v>13979</v>
      </c>
      <c r="C44" s="154">
        <v>77929</v>
      </c>
      <c r="D44" s="160">
        <v>91909</v>
      </c>
    </row>
    <row r="45" spans="1:4" s="150" customFormat="1" ht="18" customHeight="1">
      <c r="A45" s="159">
        <v>24</v>
      </c>
      <c r="B45" s="154">
        <v>3582</v>
      </c>
      <c r="C45" s="154">
        <v>133660</v>
      </c>
      <c r="D45" s="160">
        <v>137242</v>
      </c>
    </row>
    <row r="46" spans="1:4" s="150" customFormat="1" ht="18" customHeight="1">
      <c r="A46" s="159">
        <v>25</v>
      </c>
      <c r="B46" s="154">
        <v>6704</v>
      </c>
      <c r="C46" s="154">
        <v>129867</v>
      </c>
      <c r="D46" s="160">
        <v>136571</v>
      </c>
    </row>
    <row r="47" spans="1:4" s="150" customFormat="1" ht="18" customHeight="1">
      <c r="A47" s="159">
        <v>26</v>
      </c>
      <c r="B47" s="154">
        <v>1625</v>
      </c>
      <c r="C47" s="154">
        <v>132719</v>
      </c>
      <c r="D47" s="160">
        <v>134344</v>
      </c>
    </row>
    <row r="48" spans="1:4" s="150" customFormat="1" ht="18" customHeight="1">
      <c r="A48" s="159">
        <v>27</v>
      </c>
      <c r="B48" s="154">
        <v>13512</v>
      </c>
      <c r="C48" s="154">
        <v>160989</v>
      </c>
      <c r="D48" s="160">
        <v>174501</v>
      </c>
    </row>
    <row r="49" spans="1:5" s="150" customFormat="1" ht="18" customHeight="1">
      <c r="A49" s="159">
        <v>28</v>
      </c>
      <c r="B49" s="154">
        <v>4543</v>
      </c>
      <c r="C49" s="154">
        <v>147723</v>
      </c>
      <c r="D49" s="160">
        <v>152266</v>
      </c>
    </row>
    <row r="50" spans="1:5" s="150" customFormat="1" ht="18" customHeight="1">
      <c r="A50" s="159">
        <v>29</v>
      </c>
      <c r="B50" s="154">
        <v>7310</v>
      </c>
      <c r="C50" s="154">
        <v>204531</v>
      </c>
      <c r="D50" s="160">
        <v>211841</v>
      </c>
    </row>
    <row r="51" spans="1:5" s="150" customFormat="1" ht="18" customHeight="1">
      <c r="A51" s="159">
        <v>30</v>
      </c>
      <c r="B51" s="154">
        <v>10570</v>
      </c>
      <c r="C51" s="154">
        <v>246699</v>
      </c>
      <c r="D51" s="160">
        <v>257269</v>
      </c>
    </row>
    <row r="52" spans="1:5" s="150" customFormat="1" ht="18" customHeight="1" thickBot="1">
      <c r="A52" s="161">
        <v>31</v>
      </c>
      <c r="B52" s="162">
        <v>37892</v>
      </c>
      <c r="C52" s="162">
        <v>340432</v>
      </c>
      <c r="D52" s="163">
        <v>378324</v>
      </c>
    </row>
    <row r="53" spans="1:5" s="152" customFormat="1" ht="18" customHeight="1">
      <c r="A53" s="151"/>
      <c r="B53" s="151"/>
      <c r="C53" s="151"/>
      <c r="D53" s="151"/>
      <c r="E53" s="151"/>
    </row>
    <row r="54" spans="1:5" s="152" customFormat="1"/>
  </sheetData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43"/>
  <sheetViews>
    <sheetView view="pageBreakPreview" zoomScaleNormal="100" zoomScaleSheetLayoutView="100" workbookViewId="0">
      <selection activeCell="G1" sqref="G1"/>
    </sheetView>
  </sheetViews>
  <sheetFormatPr defaultRowHeight="13.5"/>
  <cols>
    <col min="1" max="1" width="11.25" style="3" customWidth="1"/>
    <col min="2" max="7" width="10.625" style="4" customWidth="1"/>
    <col min="8" max="8" width="5.625" style="3" customWidth="1"/>
    <col min="9" max="9" width="5.25" style="3" bestFit="1" customWidth="1"/>
    <col min="10" max="10" width="6.125" style="3" customWidth="1"/>
    <col min="11" max="11" width="6.5" style="3" bestFit="1" customWidth="1"/>
    <col min="12" max="16384" width="9" style="3"/>
  </cols>
  <sheetData>
    <row r="1" spans="1:8" ht="15.75" customHeight="1">
      <c r="G1" s="9"/>
      <c r="H1" s="128"/>
    </row>
    <row r="2" spans="1:8" ht="19.5" customHeight="1">
      <c r="A2" s="181" t="s">
        <v>129</v>
      </c>
      <c r="G2" s="25"/>
      <c r="H2" s="128"/>
    </row>
    <row r="3" spans="1:8" ht="16.5" customHeight="1" thickBot="1">
      <c r="A3" s="2"/>
      <c r="G3" s="25" t="s">
        <v>132</v>
      </c>
      <c r="H3" s="128"/>
    </row>
    <row r="4" spans="1:8" s="29" customFormat="1" ht="19.5" customHeight="1">
      <c r="A4" s="472" t="s">
        <v>334</v>
      </c>
      <c r="B4" s="530" t="s">
        <v>335</v>
      </c>
      <c r="C4" s="530"/>
      <c r="D4" s="530" t="s">
        <v>336</v>
      </c>
      <c r="E4" s="530"/>
      <c r="F4" s="530" t="s">
        <v>112</v>
      </c>
      <c r="G4" s="531"/>
      <c r="H4" s="128"/>
    </row>
    <row r="5" spans="1:8" s="29" customFormat="1" ht="19.5" customHeight="1">
      <c r="A5" s="473" t="s">
        <v>341</v>
      </c>
      <c r="B5" s="593">
        <v>456211</v>
      </c>
      <c r="C5" s="594"/>
      <c r="D5" s="593">
        <v>93217</v>
      </c>
      <c r="E5" s="594"/>
      <c r="F5" s="593">
        <f t="shared" ref="F5:F22" si="0">SUM(B5:E5)</f>
        <v>549428</v>
      </c>
      <c r="G5" s="595"/>
      <c r="H5" s="128"/>
    </row>
    <row r="6" spans="1:8" s="29" customFormat="1" ht="19.5" customHeight="1">
      <c r="A6" s="473" t="s">
        <v>342</v>
      </c>
      <c r="B6" s="593">
        <v>298586</v>
      </c>
      <c r="C6" s="594"/>
      <c r="D6" s="593">
        <v>75968</v>
      </c>
      <c r="E6" s="594"/>
      <c r="F6" s="593">
        <f t="shared" si="0"/>
        <v>374554</v>
      </c>
      <c r="G6" s="595"/>
    </row>
    <row r="7" spans="1:8" s="29" customFormat="1" ht="19.5" customHeight="1">
      <c r="A7" s="473" t="s">
        <v>343</v>
      </c>
      <c r="B7" s="593">
        <v>300039</v>
      </c>
      <c r="C7" s="594"/>
      <c r="D7" s="593">
        <v>58982</v>
      </c>
      <c r="E7" s="594"/>
      <c r="F7" s="593">
        <f t="shared" si="0"/>
        <v>359021</v>
      </c>
      <c r="G7" s="595"/>
    </row>
    <row r="8" spans="1:8" s="29" customFormat="1" ht="19.5" customHeight="1">
      <c r="A8" s="473" t="s">
        <v>344</v>
      </c>
      <c r="B8" s="593">
        <v>229392</v>
      </c>
      <c r="C8" s="594"/>
      <c r="D8" s="593">
        <v>62134</v>
      </c>
      <c r="E8" s="594"/>
      <c r="F8" s="593">
        <f t="shared" si="0"/>
        <v>291526</v>
      </c>
      <c r="G8" s="595"/>
    </row>
    <row r="9" spans="1:8" s="29" customFormat="1" ht="19.5" customHeight="1">
      <c r="A9" s="473" t="s">
        <v>345</v>
      </c>
      <c r="B9" s="593">
        <v>184645</v>
      </c>
      <c r="C9" s="594"/>
      <c r="D9" s="593">
        <v>58940</v>
      </c>
      <c r="E9" s="594"/>
      <c r="F9" s="593">
        <f t="shared" si="0"/>
        <v>243585</v>
      </c>
      <c r="G9" s="595"/>
    </row>
    <row r="10" spans="1:8" s="29" customFormat="1" ht="19.5" customHeight="1">
      <c r="A10" s="473" t="s">
        <v>346</v>
      </c>
      <c r="B10" s="593">
        <v>163829</v>
      </c>
      <c r="C10" s="594"/>
      <c r="D10" s="593">
        <v>51217</v>
      </c>
      <c r="E10" s="594"/>
      <c r="F10" s="593">
        <f t="shared" si="0"/>
        <v>215046</v>
      </c>
      <c r="G10" s="595"/>
    </row>
    <row r="11" spans="1:8" s="29" customFormat="1" ht="19.5" customHeight="1">
      <c r="A11" s="473" t="s">
        <v>347</v>
      </c>
      <c r="B11" s="593">
        <v>120889</v>
      </c>
      <c r="C11" s="594"/>
      <c r="D11" s="593">
        <v>53897</v>
      </c>
      <c r="E11" s="594"/>
      <c r="F11" s="593">
        <f t="shared" si="0"/>
        <v>174786</v>
      </c>
      <c r="G11" s="595"/>
    </row>
    <row r="12" spans="1:8" s="29" customFormat="1" ht="19.5" customHeight="1">
      <c r="A12" s="473" t="s">
        <v>348</v>
      </c>
      <c r="B12" s="593">
        <v>94930</v>
      </c>
      <c r="C12" s="594"/>
      <c r="D12" s="593">
        <v>49628</v>
      </c>
      <c r="E12" s="594"/>
      <c r="F12" s="593">
        <f t="shared" si="0"/>
        <v>144558</v>
      </c>
      <c r="G12" s="595"/>
    </row>
    <row r="13" spans="1:8" s="29" customFormat="1" ht="19.5" customHeight="1">
      <c r="A13" s="473" t="s">
        <v>349</v>
      </c>
      <c r="B13" s="593">
        <v>53001</v>
      </c>
      <c r="C13" s="594"/>
      <c r="D13" s="593">
        <v>31425</v>
      </c>
      <c r="E13" s="594"/>
      <c r="F13" s="593">
        <f t="shared" si="0"/>
        <v>84426</v>
      </c>
      <c r="G13" s="595"/>
    </row>
    <row r="14" spans="1:8" s="29" customFormat="1" ht="19.5" customHeight="1">
      <c r="A14" s="473" t="s">
        <v>350</v>
      </c>
      <c r="B14" s="593">
        <v>27285</v>
      </c>
      <c r="C14" s="594"/>
      <c r="D14" s="593">
        <v>28744</v>
      </c>
      <c r="E14" s="594"/>
      <c r="F14" s="593">
        <f t="shared" si="0"/>
        <v>56029</v>
      </c>
      <c r="G14" s="595"/>
    </row>
    <row r="15" spans="1:8" s="29" customFormat="1" ht="19.5" customHeight="1">
      <c r="A15" s="473" t="s">
        <v>351</v>
      </c>
      <c r="B15" s="593">
        <v>2239</v>
      </c>
      <c r="C15" s="594"/>
      <c r="D15" s="593">
        <v>23798</v>
      </c>
      <c r="E15" s="594"/>
      <c r="F15" s="593">
        <f t="shared" si="0"/>
        <v>26037</v>
      </c>
      <c r="G15" s="595"/>
    </row>
    <row r="16" spans="1:8" s="29" customFormat="1" ht="19.5" customHeight="1">
      <c r="A16" s="473" t="s">
        <v>352</v>
      </c>
      <c r="B16" s="593">
        <v>5885</v>
      </c>
      <c r="C16" s="594"/>
      <c r="D16" s="593">
        <v>10958</v>
      </c>
      <c r="E16" s="594"/>
      <c r="F16" s="593">
        <f t="shared" si="0"/>
        <v>16843</v>
      </c>
      <c r="G16" s="595"/>
    </row>
    <row r="17" spans="1:7" s="29" customFormat="1" ht="19.5" customHeight="1">
      <c r="A17" s="473" t="s">
        <v>353</v>
      </c>
      <c r="B17" s="593">
        <v>10614</v>
      </c>
      <c r="C17" s="594"/>
      <c r="D17" s="593">
        <v>19907</v>
      </c>
      <c r="E17" s="594"/>
      <c r="F17" s="593">
        <f t="shared" si="0"/>
        <v>30521</v>
      </c>
      <c r="G17" s="595"/>
    </row>
    <row r="18" spans="1:7" s="29" customFormat="1" ht="19.5" customHeight="1">
      <c r="A18" s="473" t="s">
        <v>354</v>
      </c>
      <c r="B18" s="593">
        <v>8788</v>
      </c>
      <c r="C18" s="594"/>
      <c r="D18" s="593">
        <v>12551</v>
      </c>
      <c r="E18" s="594"/>
      <c r="F18" s="593">
        <f t="shared" si="0"/>
        <v>21339</v>
      </c>
      <c r="G18" s="595"/>
    </row>
    <row r="19" spans="1:7" s="29" customFormat="1" ht="19.5" customHeight="1">
      <c r="A19" s="473" t="s">
        <v>355</v>
      </c>
      <c r="B19" s="593">
        <v>10492</v>
      </c>
      <c r="C19" s="594"/>
      <c r="D19" s="593">
        <v>6103</v>
      </c>
      <c r="E19" s="594"/>
      <c r="F19" s="593">
        <f t="shared" si="0"/>
        <v>16595</v>
      </c>
      <c r="G19" s="595"/>
    </row>
    <row r="20" spans="1:7" s="29" customFormat="1" ht="19.5" customHeight="1">
      <c r="A20" s="473" t="s">
        <v>356</v>
      </c>
      <c r="B20" s="593">
        <v>7685</v>
      </c>
      <c r="C20" s="594"/>
      <c r="D20" s="593">
        <v>4771</v>
      </c>
      <c r="E20" s="594"/>
      <c r="F20" s="593">
        <f t="shared" si="0"/>
        <v>12456</v>
      </c>
      <c r="G20" s="595"/>
    </row>
    <row r="21" spans="1:7" s="29" customFormat="1" ht="19.5" customHeight="1">
      <c r="A21" s="473" t="s">
        <v>357</v>
      </c>
      <c r="B21" s="593">
        <v>6921</v>
      </c>
      <c r="C21" s="594"/>
      <c r="D21" s="593">
        <v>0</v>
      </c>
      <c r="E21" s="594"/>
      <c r="F21" s="593">
        <f t="shared" si="0"/>
        <v>6921</v>
      </c>
      <c r="G21" s="595"/>
    </row>
    <row r="22" spans="1:7" s="29" customFormat="1" ht="19.5" customHeight="1">
      <c r="A22" s="473" t="s">
        <v>359</v>
      </c>
      <c r="B22" s="593">
        <v>4559</v>
      </c>
      <c r="C22" s="594"/>
      <c r="D22" s="593">
        <v>0</v>
      </c>
      <c r="E22" s="594"/>
      <c r="F22" s="593">
        <f t="shared" si="0"/>
        <v>4559</v>
      </c>
      <c r="G22" s="595"/>
    </row>
    <row r="23" spans="1:7" s="29" customFormat="1" ht="19.5" customHeight="1">
      <c r="A23" s="473" t="s">
        <v>397</v>
      </c>
      <c r="B23" s="593">
        <v>3462</v>
      </c>
      <c r="C23" s="594"/>
      <c r="D23" s="593">
        <v>0</v>
      </c>
      <c r="E23" s="594"/>
      <c r="F23" s="593">
        <f t="shared" ref="F23" si="1">SUM(B23:E23)</f>
        <v>3462</v>
      </c>
      <c r="G23" s="595"/>
    </row>
    <row r="24" spans="1:7" s="29" customFormat="1" ht="19.5" customHeight="1">
      <c r="A24" s="473" t="s">
        <v>473</v>
      </c>
      <c r="B24" s="593">
        <v>4769</v>
      </c>
      <c r="C24" s="594"/>
      <c r="D24" s="593">
        <v>0</v>
      </c>
      <c r="E24" s="594"/>
      <c r="F24" s="593">
        <f t="shared" ref="F24" si="2">SUM(B24:E24)</f>
        <v>4769</v>
      </c>
      <c r="G24" s="595"/>
    </row>
    <row r="25" spans="1:7" s="29" customFormat="1" ht="19.5" customHeight="1" thickBot="1">
      <c r="A25" s="474" t="s">
        <v>609</v>
      </c>
      <c r="B25" s="608">
        <v>3122</v>
      </c>
      <c r="C25" s="609"/>
      <c r="D25" s="608">
        <v>0</v>
      </c>
      <c r="E25" s="609"/>
      <c r="F25" s="608">
        <f t="shared" ref="F25" si="3">SUM(B25:E25)</f>
        <v>3122</v>
      </c>
      <c r="G25" s="610"/>
    </row>
    <row r="26" spans="1:7" s="29" customFormat="1" ht="19.5" customHeight="1" thickBot="1">
      <c r="B26" s="23"/>
      <c r="C26" s="23"/>
      <c r="D26" s="23"/>
      <c r="E26" s="23"/>
      <c r="F26" s="23"/>
      <c r="G26" s="23"/>
    </row>
    <row r="27" spans="1:7" s="29" customFormat="1" ht="19.5" customHeight="1">
      <c r="A27" s="475" t="s">
        <v>128</v>
      </c>
      <c r="B27" s="602" t="s">
        <v>127</v>
      </c>
      <c r="C27" s="494" t="s">
        <v>171</v>
      </c>
      <c r="D27" s="602" t="s">
        <v>172</v>
      </c>
      <c r="E27" s="494" t="s">
        <v>171</v>
      </c>
      <c r="F27" s="602" t="s">
        <v>320</v>
      </c>
      <c r="G27" s="604" t="s">
        <v>171</v>
      </c>
    </row>
    <row r="28" spans="1:7" s="29" customFormat="1" ht="19.5" customHeight="1">
      <c r="A28" s="476" t="s">
        <v>107</v>
      </c>
      <c r="B28" s="603"/>
      <c r="C28" s="496"/>
      <c r="D28" s="603"/>
      <c r="E28" s="496"/>
      <c r="F28" s="603"/>
      <c r="G28" s="605"/>
    </row>
    <row r="29" spans="1:7" s="29" customFormat="1" ht="19.5" customHeight="1">
      <c r="A29" s="477" t="s">
        <v>98</v>
      </c>
      <c r="B29" s="446">
        <v>779</v>
      </c>
      <c r="C29" s="478">
        <v>-779</v>
      </c>
      <c r="D29" s="446"/>
      <c r="E29" s="478"/>
      <c r="F29" s="446">
        <f>B29+D29</f>
        <v>779</v>
      </c>
      <c r="G29" s="479">
        <f>C29+E29</f>
        <v>-779</v>
      </c>
    </row>
    <row r="30" spans="1:7" s="29" customFormat="1" ht="19.5" customHeight="1">
      <c r="A30" s="477" t="s">
        <v>99</v>
      </c>
      <c r="B30" s="446">
        <v>480</v>
      </c>
      <c r="C30" s="478">
        <v>-480</v>
      </c>
      <c r="D30" s="446"/>
      <c r="E30" s="478"/>
      <c r="F30" s="446">
        <f t="shared" ref="F30:G40" si="4">B30+D30</f>
        <v>480</v>
      </c>
      <c r="G30" s="479">
        <f t="shared" si="4"/>
        <v>-480</v>
      </c>
    </row>
    <row r="31" spans="1:7" s="29" customFormat="1" ht="19.5" customHeight="1">
      <c r="A31" s="477" t="s">
        <v>100</v>
      </c>
      <c r="B31" s="446">
        <v>962</v>
      </c>
      <c r="C31" s="478">
        <v>-962</v>
      </c>
      <c r="D31" s="446"/>
      <c r="E31" s="478"/>
      <c r="F31" s="446">
        <f t="shared" si="4"/>
        <v>962</v>
      </c>
      <c r="G31" s="479">
        <f t="shared" si="4"/>
        <v>-962</v>
      </c>
    </row>
    <row r="32" spans="1:7" s="29" customFormat="1" ht="19.5" customHeight="1">
      <c r="A32" s="477" t="s">
        <v>101</v>
      </c>
      <c r="B32" s="446">
        <v>400</v>
      </c>
      <c r="C32" s="478">
        <v>-400</v>
      </c>
      <c r="D32" s="446"/>
      <c r="E32" s="478"/>
      <c r="F32" s="446">
        <f>B32+D32</f>
        <v>400</v>
      </c>
      <c r="G32" s="479">
        <f t="shared" si="4"/>
        <v>-400</v>
      </c>
    </row>
    <row r="33" spans="1:7" s="29" customFormat="1" ht="19.5" customHeight="1">
      <c r="A33" s="477" t="s">
        <v>102</v>
      </c>
      <c r="B33" s="446">
        <v>883</v>
      </c>
      <c r="C33" s="478">
        <v>-883</v>
      </c>
      <c r="D33" s="446"/>
      <c r="E33" s="478"/>
      <c r="F33" s="446">
        <f t="shared" si="4"/>
        <v>883</v>
      </c>
      <c r="G33" s="479">
        <f t="shared" si="4"/>
        <v>-883</v>
      </c>
    </row>
    <row r="34" spans="1:7" s="29" customFormat="1" ht="19.5" customHeight="1">
      <c r="A34" s="477" t="s">
        <v>103</v>
      </c>
      <c r="B34" s="446">
        <v>100</v>
      </c>
      <c r="C34" s="478">
        <v>-100</v>
      </c>
      <c r="D34" s="446"/>
      <c r="E34" s="478"/>
      <c r="F34" s="446">
        <f t="shared" si="4"/>
        <v>100</v>
      </c>
      <c r="G34" s="479">
        <f t="shared" si="4"/>
        <v>-100</v>
      </c>
    </row>
    <row r="35" spans="1:7" s="29" customFormat="1" ht="19.5" customHeight="1">
      <c r="A35" s="477" t="s">
        <v>104</v>
      </c>
      <c r="B35" s="446">
        <v>160</v>
      </c>
      <c r="C35" s="478">
        <v>-160</v>
      </c>
      <c r="D35" s="446">
        <v>18</v>
      </c>
      <c r="E35" s="480" t="s">
        <v>719</v>
      </c>
      <c r="F35" s="446">
        <f t="shared" si="4"/>
        <v>178</v>
      </c>
      <c r="G35" s="479">
        <f t="shared" si="4"/>
        <v>-160</v>
      </c>
    </row>
    <row r="36" spans="1:7" s="29" customFormat="1" ht="19.5" customHeight="1">
      <c r="A36" s="477" t="s">
        <v>105</v>
      </c>
      <c r="B36" s="446">
        <v>140</v>
      </c>
      <c r="C36" s="478">
        <v>-140</v>
      </c>
      <c r="D36" s="446"/>
      <c r="E36" s="478"/>
      <c r="F36" s="446">
        <f t="shared" si="4"/>
        <v>140</v>
      </c>
      <c r="G36" s="479">
        <f t="shared" si="4"/>
        <v>-140</v>
      </c>
    </row>
    <row r="37" spans="1:7" s="29" customFormat="1" ht="19.5" customHeight="1">
      <c r="A37" s="477" t="s">
        <v>106</v>
      </c>
      <c r="B37" s="446">
        <v>100</v>
      </c>
      <c r="C37" s="478">
        <v>-100</v>
      </c>
      <c r="D37" s="446"/>
      <c r="E37" s="478"/>
      <c r="F37" s="446">
        <f t="shared" si="4"/>
        <v>100</v>
      </c>
      <c r="G37" s="479">
        <f t="shared" si="4"/>
        <v>-100</v>
      </c>
    </row>
    <row r="38" spans="1:7" s="29" customFormat="1" ht="19.5" customHeight="1">
      <c r="A38" s="477" t="s">
        <v>358</v>
      </c>
      <c r="B38" s="446">
        <v>1016</v>
      </c>
      <c r="C38" s="478">
        <v>-1016</v>
      </c>
      <c r="D38" s="446"/>
      <c r="E38" s="478"/>
      <c r="F38" s="446">
        <f t="shared" si="4"/>
        <v>1016</v>
      </c>
      <c r="G38" s="479">
        <f t="shared" si="4"/>
        <v>-1016</v>
      </c>
    </row>
    <row r="39" spans="1:7" s="29" customFormat="1" ht="19.5" customHeight="1">
      <c r="A39" s="477" t="s">
        <v>337</v>
      </c>
      <c r="B39" s="446">
        <v>340</v>
      </c>
      <c r="C39" s="478">
        <v>-340</v>
      </c>
      <c r="D39" s="446"/>
      <c r="E39" s="478"/>
      <c r="F39" s="446">
        <f t="shared" si="4"/>
        <v>340</v>
      </c>
      <c r="G39" s="479">
        <f t="shared" si="4"/>
        <v>-340</v>
      </c>
    </row>
    <row r="40" spans="1:7" s="29" customFormat="1" ht="19.5" customHeight="1" thickBot="1">
      <c r="A40" s="477" t="s">
        <v>338</v>
      </c>
      <c r="B40" s="482">
        <v>60</v>
      </c>
      <c r="C40" s="483">
        <v>-60</v>
      </c>
      <c r="D40" s="482"/>
      <c r="E40" s="483"/>
      <c r="F40" s="482">
        <f t="shared" si="4"/>
        <v>60</v>
      </c>
      <c r="G40" s="484">
        <f t="shared" si="4"/>
        <v>-60</v>
      </c>
    </row>
    <row r="41" spans="1:7" s="29" customFormat="1" ht="19.5" customHeight="1" thickTop="1">
      <c r="A41" s="485" t="s">
        <v>716</v>
      </c>
      <c r="B41" s="596">
        <f>SUM(B29:B40)</f>
        <v>5420</v>
      </c>
      <c r="C41" s="598">
        <f>SUM(C29:C40)</f>
        <v>-5420</v>
      </c>
      <c r="D41" s="596">
        <f>D29+D30+D31+D32+D33+D34+D35+D36+D37+D38+D39+D40</f>
        <v>18</v>
      </c>
      <c r="E41" s="600" t="s">
        <v>720</v>
      </c>
      <c r="F41" s="596">
        <f>F29+F30+F31+F32+F33+F34+F35+F36+F37+F38+F39+F40</f>
        <v>5438</v>
      </c>
      <c r="G41" s="606">
        <f>G29+G30+G31+G32+G33+G34+G35+G36+G37+G38+G39+G40</f>
        <v>-5420</v>
      </c>
    </row>
    <row r="42" spans="1:7" s="29" customFormat="1" ht="19.5" customHeight="1" thickBot="1">
      <c r="A42" s="481" t="s">
        <v>320</v>
      </c>
      <c r="B42" s="597"/>
      <c r="C42" s="599"/>
      <c r="D42" s="597"/>
      <c r="E42" s="601"/>
      <c r="F42" s="597"/>
      <c r="G42" s="607"/>
    </row>
    <row r="43" spans="1:7" s="29" customFormat="1" ht="19.5" customHeight="1">
      <c r="B43" s="23"/>
      <c r="C43" s="23"/>
      <c r="D43" s="23"/>
      <c r="E43" s="23"/>
      <c r="F43" s="23"/>
      <c r="G43" s="23"/>
    </row>
  </sheetData>
  <mergeCells count="78">
    <mergeCell ref="B24:C24"/>
    <mergeCell ref="D24:E24"/>
    <mergeCell ref="F24:G24"/>
    <mergeCell ref="F41:F42"/>
    <mergeCell ref="G41:G42"/>
    <mergeCell ref="B25:C25"/>
    <mergeCell ref="D25:E25"/>
    <mergeCell ref="F25:G25"/>
    <mergeCell ref="F23:G23"/>
    <mergeCell ref="G27:G28"/>
    <mergeCell ref="F27:F28"/>
    <mergeCell ref="F18:G18"/>
    <mergeCell ref="F11:G11"/>
    <mergeCell ref="F15:G15"/>
    <mergeCell ref="F14:G14"/>
    <mergeCell ref="F13:G13"/>
    <mergeCell ref="F12:G12"/>
    <mergeCell ref="D6:E6"/>
    <mergeCell ref="D10:E10"/>
    <mergeCell ref="F21:G21"/>
    <mergeCell ref="F20:G20"/>
    <mergeCell ref="F7:G7"/>
    <mergeCell ref="F8:G8"/>
    <mergeCell ref="D8:E8"/>
    <mergeCell ref="F19:G19"/>
    <mergeCell ref="D12:E12"/>
    <mergeCell ref="D17:E17"/>
    <mergeCell ref="D9:E9"/>
    <mergeCell ref="F10:G10"/>
    <mergeCell ref="F9:G9"/>
    <mergeCell ref="B10:C10"/>
    <mergeCell ref="B9:C9"/>
    <mergeCell ref="B8:C8"/>
    <mergeCell ref="B7:C7"/>
    <mergeCell ref="D13:E13"/>
    <mergeCell ref="D11:E11"/>
    <mergeCell ref="B11:C11"/>
    <mergeCell ref="D7:E7"/>
    <mergeCell ref="B6:C6"/>
    <mergeCell ref="B41:B42"/>
    <mergeCell ref="D41:D42"/>
    <mergeCell ref="C41:C42"/>
    <mergeCell ref="E41:E42"/>
    <mergeCell ref="B18:C18"/>
    <mergeCell ref="D18:E18"/>
    <mergeCell ref="D19:E19"/>
    <mergeCell ref="B27:B28"/>
    <mergeCell ref="C27:C28"/>
    <mergeCell ref="E27:E28"/>
    <mergeCell ref="B19:C19"/>
    <mergeCell ref="D27:D28"/>
    <mergeCell ref="B23:C23"/>
    <mergeCell ref="D23:E23"/>
    <mergeCell ref="B15:C15"/>
    <mergeCell ref="B14:C14"/>
    <mergeCell ref="B17:C17"/>
    <mergeCell ref="B21:C21"/>
    <mergeCell ref="D21:E21"/>
    <mergeCell ref="D15:E15"/>
    <mergeCell ref="D14:E14"/>
    <mergeCell ref="B20:C20"/>
    <mergeCell ref="D20:E20"/>
    <mergeCell ref="B22:C22"/>
    <mergeCell ref="D22:E22"/>
    <mergeCell ref="F22:G22"/>
    <mergeCell ref="B4:C4"/>
    <mergeCell ref="D4:E4"/>
    <mergeCell ref="F4:G4"/>
    <mergeCell ref="F17:G17"/>
    <mergeCell ref="B16:C16"/>
    <mergeCell ref="D16:E16"/>
    <mergeCell ref="B13:C13"/>
    <mergeCell ref="B12:C12"/>
    <mergeCell ref="B5:C5"/>
    <mergeCell ref="D5:E5"/>
    <mergeCell ref="F16:G16"/>
    <mergeCell ref="F6:G6"/>
    <mergeCell ref="F5:G5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9"/>
  <sheetViews>
    <sheetView view="pageBreakPreview" zoomScale="80" zoomScaleNormal="80" zoomScaleSheetLayoutView="80" workbookViewId="0">
      <selection activeCell="G21" sqref="G21:G22"/>
    </sheetView>
  </sheetViews>
  <sheetFormatPr defaultRowHeight="13.5"/>
  <cols>
    <col min="1" max="1" width="15.625" style="170" customWidth="1"/>
    <col min="2" max="8" width="12.625" style="146" customWidth="1"/>
    <col min="9" max="9" width="2.5" style="146" customWidth="1"/>
    <col min="10" max="16384" width="9" style="146"/>
  </cols>
  <sheetData>
    <row r="1" spans="1:9" s="152" customFormat="1" ht="15.75" customHeight="1" thickBot="1">
      <c r="A1" s="177"/>
      <c r="B1" s="177"/>
      <c r="C1" s="177"/>
      <c r="D1" s="177"/>
      <c r="E1" s="177"/>
      <c r="F1" s="177"/>
      <c r="G1" s="504" t="s">
        <v>252</v>
      </c>
      <c r="H1" s="504"/>
      <c r="I1" s="177"/>
    </row>
    <row r="2" spans="1:9" s="179" customFormat="1" ht="17.25" customHeight="1">
      <c r="A2" s="497" t="s">
        <v>728</v>
      </c>
      <c r="B2" s="499" t="s">
        <v>729</v>
      </c>
      <c r="C2" s="500"/>
      <c r="D2" s="501"/>
      <c r="E2" s="499" t="s">
        <v>730</v>
      </c>
      <c r="F2" s="500"/>
      <c r="G2" s="501"/>
      <c r="H2" s="502" t="s">
        <v>731</v>
      </c>
      <c r="I2" s="178"/>
    </row>
    <row r="3" spans="1:9" s="179" customFormat="1" ht="17.25" customHeight="1">
      <c r="A3" s="498"/>
      <c r="B3" s="153" t="s">
        <v>732</v>
      </c>
      <c r="C3" s="153" t="s">
        <v>733</v>
      </c>
      <c r="D3" s="153" t="s">
        <v>734</v>
      </c>
      <c r="E3" s="153" t="s">
        <v>735</v>
      </c>
      <c r="F3" s="153" t="s">
        <v>736</v>
      </c>
      <c r="G3" s="153" t="s">
        <v>734</v>
      </c>
      <c r="H3" s="503"/>
      <c r="I3" s="178"/>
    </row>
    <row r="4" spans="1:9" s="165" customFormat="1" ht="13.5" customHeight="1">
      <c r="A4" s="171" t="s">
        <v>738</v>
      </c>
      <c r="B4" s="166">
        <v>0</v>
      </c>
      <c r="C4" s="167">
        <v>21232</v>
      </c>
      <c r="D4" s="167">
        <v>21232</v>
      </c>
      <c r="E4" s="168">
        <v>27665</v>
      </c>
      <c r="F4" s="167">
        <v>396954</v>
      </c>
      <c r="G4" s="167">
        <v>424619</v>
      </c>
      <c r="H4" s="172">
        <v>445851</v>
      </c>
      <c r="I4" s="169"/>
    </row>
    <row r="5" spans="1:9" s="165" customFormat="1" ht="13.5" customHeight="1">
      <c r="A5" s="171">
        <v>33</v>
      </c>
      <c r="B5" s="166">
        <v>10</v>
      </c>
      <c r="C5" s="167">
        <v>21320</v>
      </c>
      <c r="D5" s="167">
        <v>21330</v>
      </c>
      <c r="E5" s="167">
        <v>18785</v>
      </c>
      <c r="F5" s="167">
        <v>318662</v>
      </c>
      <c r="G5" s="167">
        <v>337447</v>
      </c>
      <c r="H5" s="172">
        <v>358777</v>
      </c>
      <c r="I5" s="169"/>
    </row>
    <row r="6" spans="1:9" s="165" customFormat="1" ht="13.5" customHeight="1">
      <c r="A6" s="171">
        <v>34</v>
      </c>
      <c r="B6" s="166">
        <v>15</v>
      </c>
      <c r="C6" s="167">
        <v>22066</v>
      </c>
      <c r="D6" s="167">
        <v>22081</v>
      </c>
      <c r="E6" s="167">
        <v>45172</v>
      </c>
      <c r="F6" s="167">
        <v>337239</v>
      </c>
      <c r="G6" s="167">
        <v>382411</v>
      </c>
      <c r="H6" s="172">
        <v>404492</v>
      </c>
      <c r="I6" s="169"/>
    </row>
    <row r="7" spans="1:9" s="165" customFormat="1" ht="13.5" customHeight="1">
      <c r="A7" s="171">
        <v>35</v>
      </c>
      <c r="B7" s="166">
        <v>0</v>
      </c>
      <c r="C7" s="167">
        <v>28977</v>
      </c>
      <c r="D7" s="167">
        <v>28977</v>
      </c>
      <c r="E7" s="167">
        <v>71098</v>
      </c>
      <c r="F7" s="167">
        <v>292870</v>
      </c>
      <c r="G7" s="167">
        <v>363968</v>
      </c>
      <c r="H7" s="172">
        <v>392945</v>
      </c>
      <c r="I7" s="169"/>
    </row>
    <row r="8" spans="1:9" s="165" customFormat="1" ht="13.5" customHeight="1">
      <c r="A8" s="171">
        <v>36</v>
      </c>
      <c r="B8" s="166">
        <v>0</v>
      </c>
      <c r="C8" s="167">
        <v>43272</v>
      </c>
      <c r="D8" s="167">
        <v>43272</v>
      </c>
      <c r="E8" s="167">
        <v>152078</v>
      </c>
      <c r="F8" s="167">
        <v>368541</v>
      </c>
      <c r="G8" s="167">
        <v>520619</v>
      </c>
      <c r="H8" s="172">
        <v>563891</v>
      </c>
      <c r="I8" s="169"/>
    </row>
    <row r="9" spans="1:9" s="165" customFormat="1" ht="13.5" customHeight="1">
      <c r="A9" s="171">
        <v>37</v>
      </c>
      <c r="B9" s="167">
        <v>11000</v>
      </c>
      <c r="C9" s="167">
        <v>55225</v>
      </c>
      <c r="D9" s="167">
        <v>66225</v>
      </c>
      <c r="E9" s="167">
        <v>195141</v>
      </c>
      <c r="F9" s="167">
        <v>379757</v>
      </c>
      <c r="G9" s="167">
        <v>574898</v>
      </c>
      <c r="H9" s="172">
        <v>641123</v>
      </c>
      <c r="I9" s="169"/>
    </row>
    <row r="10" spans="1:9" s="165" customFormat="1" ht="13.5" customHeight="1">
      <c r="A10" s="171">
        <v>38</v>
      </c>
      <c r="B10" s="167">
        <v>3000</v>
      </c>
      <c r="C10" s="167">
        <v>52784</v>
      </c>
      <c r="D10" s="167">
        <v>55784</v>
      </c>
      <c r="E10" s="167">
        <v>259557</v>
      </c>
      <c r="F10" s="167">
        <v>340590</v>
      </c>
      <c r="G10" s="167">
        <v>600147</v>
      </c>
      <c r="H10" s="172">
        <v>655931</v>
      </c>
      <c r="I10" s="169"/>
    </row>
    <row r="11" spans="1:9" s="165" customFormat="1" ht="13.5" customHeight="1">
      <c r="A11" s="171">
        <v>39</v>
      </c>
      <c r="B11" s="166">
        <v>0</v>
      </c>
      <c r="C11" s="167">
        <v>93217</v>
      </c>
      <c r="D11" s="167">
        <v>93217</v>
      </c>
      <c r="E11" s="167">
        <v>359393</v>
      </c>
      <c r="F11" s="167">
        <v>341959</v>
      </c>
      <c r="G11" s="167">
        <v>701352</v>
      </c>
      <c r="H11" s="172">
        <v>794569</v>
      </c>
      <c r="I11" s="169"/>
    </row>
    <row r="12" spans="1:9" s="165" customFormat="1" ht="13.5" customHeight="1">
      <c r="A12" s="171">
        <v>40</v>
      </c>
      <c r="B12" s="167">
        <v>1436</v>
      </c>
      <c r="C12" s="167">
        <v>106185</v>
      </c>
      <c r="D12" s="167">
        <v>107621</v>
      </c>
      <c r="E12" s="167">
        <v>346099</v>
      </c>
      <c r="F12" s="167">
        <v>354159</v>
      </c>
      <c r="G12" s="167">
        <v>700258</v>
      </c>
      <c r="H12" s="172">
        <v>807879</v>
      </c>
      <c r="I12" s="169"/>
    </row>
    <row r="13" spans="1:9" s="165" customFormat="1" ht="13.5" customHeight="1">
      <c r="A13" s="171">
        <v>41</v>
      </c>
      <c r="B13" s="166">
        <v>0</v>
      </c>
      <c r="C13" s="167">
        <v>101051</v>
      </c>
      <c r="D13" s="167">
        <v>101051</v>
      </c>
      <c r="E13" s="167">
        <v>480083</v>
      </c>
      <c r="F13" s="167">
        <v>400957</v>
      </c>
      <c r="G13" s="167">
        <v>881040</v>
      </c>
      <c r="H13" s="172">
        <v>982091</v>
      </c>
      <c r="I13" s="169"/>
    </row>
    <row r="14" spans="1:9" s="165" customFormat="1" ht="13.5" customHeight="1">
      <c r="A14" s="171">
        <v>42</v>
      </c>
      <c r="B14" s="166">
        <v>0</v>
      </c>
      <c r="C14" s="167">
        <v>132033</v>
      </c>
      <c r="D14" s="167">
        <v>132033</v>
      </c>
      <c r="E14" s="167">
        <v>738317</v>
      </c>
      <c r="F14" s="167">
        <v>329666</v>
      </c>
      <c r="G14" s="167">
        <v>1067983</v>
      </c>
      <c r="H14" s="172">
        <v>1200016</v>
      </c>
      <c r="I14" s="169"/>
    </row>
    <row r="15" spans="1:9" s="165" customFormat="1" ht="13.5" customHeight="1">
      <c r="A15" s="171">
        <v>43</v>
      </c>
      <c r="B15" s="167">
        <v>3257</v>
      </c>
      <c r="C15" s="167">
        <v>138800</v>
      </c>
      <c r="D15" s="167">
        <v>142057</v>
      </c>
      <c r="E15" s="167">
        <v>797730</v>
      </c>
      <c r="F15" s="167">
        <v>341553</v>
      </c>
      <c r="G15" s="167">
        <v>1139283</v>
      </c>
      <c r="H15" s="172">
        <v>1281340</v>
      </c>
      <c r="I15" s="169"/>
    </row>
    <row r="16" spans="1:9" s="165" customFormat="1" ht="13.5" customHeight="1">
      <c r="A16" s="171">
        <v>44</v>
      </c>
      <c r="B16" s="167">
        <v>30240</v>
      </c>
      <c r="C16" s="167">
        <v>155007</v>
      </c>
      <c r="D16" s="167">
        <v>185247</v>
      </c>
      <c r="E16" s="167">
        <v>785984</v>
      </c>
      <c r="F16" s="167">
        <v>390349</v>
      </c>
      <c r="G16" s="167">
        <v>1176333</v>
      </c>
      <c r="H16" s="172">
        <v>1361580</v>
      </c>
      <c r="I16" s="169"/>
    </row>
    <row r="17" spans="1:9" s="165" customFormat="1" ht="13.5" customHeight="1">
      <c r="A17" s="171">
        <v>45</v>
      </c>
      <c r="B17" s="167">
        <v>28350</v>
      </c>
      <c r="C17" s="167">
        <v>150600</v>
      </c>
      <c r="D17" s="167">
        <v>178950</v>
      </c>
      <c r="E17" s="167">
        <v>962585</v>
      </c>
      <c r="F17" s="167">
        <v>575160</v>
      </c>
      <c r="G17" s="167">
        <v>1537745</v>
      </c>
      <c r="H17" s="172">
        <v>1716695</v>
      </c>
      <c r="I17" s="169"/>
    </row>
    <row r="18" spans="1:9" s="165" customFormat="1" ht="13.5" customHeight="1">
      <c r="A18" s="171">
        <v>46</v>
      </c>
      <c r="B18" s="167">
        <v>37078</v>
      </c>
      <c r="C18" s="167">
        <v>117898</v>
      </c>
      <c r="D18" s="167">
        <v>154976</v>
      </c>
      <c r="E18" s="167">
        <v>850218</v>
      </c>
      <c r="F18" s="167">
        <v>603100</v>
      </c>
      <c r="G18" s="167">
        <v>1453318</v>
      </c>
      <c r="H18" s="172">
        <v>1608294</v>
      </c>
      <c r="I18" s="169"/>
    </row>
    <row r="19" spans="1:9" s="165" customFormat="1" ht="13.5" customHeight="1">
      <c r="A19" s="171">
        <v>47</v>
      </c>
      <c r="B19" s="166">
        <v>824</v>
      </c>
      <c r="C19" s="167">
        <v>123410</v>
      </c>
      <c r="D19" s="167">
        <v>124234</v>
      </c>
      <c r="E19" s="167">
        <v>955971</v>
      </c>
      <c r="F19" s="167">
        <v>625262</v>
      </c>
      <c r="G19" s="167">
        <v>1582233</v>
      </c>
      <c r="H19" s="172">
        <v>1706467</v>
      </c>
      <c r="I19" s="169"/>
    </row>
    <row r="20" spans="1:9" s="165" customFormat="1" ht="13.5" customHeight="1">
      <c r="A20" s="171">
        <v>48</v>
      </c>
      <c r="B20" s="167">
        <v>19000</v>
      </c>
      <c r="C20" s="167">
        <v>148246</v>
      </c>
      <c r="D20" s="167">
        <v>167246</v>
      </c>
      <c r="E20" s="167">
        <v>1090300</v>
      </c>
      <c r="F20" s="167">
        <v>729080</v>
      </c>
      <c r="G20" s="167">
        <v>1819380</v>
      </c>
      <c r="H20" s="172">
        <v>1986626</v>
      </c>
      <c r="I20" s="169"/>
    </row>
    <row r="21" spans="1:9" s="165" customFormat="1" ht="13.5" customHeight="1">
      <c r="A21" s="171">
        <v>49</v>
      </c>
      <c r="B21" s="167">
        <v>15099</v>
      </c>
      <c r="C21" s="167">
        <v>152092</v>
      </c>
      <c r="D21" s="167">
        <v>167191</v>
      </c>
      <c r="E21" s="167">
        <v>1059916</v>
      </c>
      <c r="F21" s="167">
        <v>788544</v>
      </c>
      <c r="G21" s="167">
        <v>1848460</v>
      </c>
      <c r="H21" s="172">
        <v>2015651</v>
      </c>
      <c r="I21" s="169"/>
    </row>
    <row r="22" spans="1:9" s="165" customFormat="1" ht="13.5" customHeight="1">
      <c r="A22" s="171">
        <v>50</v>
      </c>
      <c r="B22" s="167">
        <v>11026</v>
      </c>
      <c r="C22" s="167">
        <v>150888</v>
      </c>
      <c r="D22" s="167">
        <v>161914</v>
      </c>
      <c r="E22" s="167">
        <v>1065171</v>
      </c>
      <c r="F22" s="167">
        <v>784107</v>
      </c>
      <c r="G22" s="167">
        <v>1849278</v>
      </c>
      <c r="H22" s="172">
        <v>2011192</v>
      </c>
      <c r="I22" s="169"/>
    </row>
    <row r="23" spans="1:9" s="165" customFormat="1" ht="13.5" customHeight="1">
      <c r="A23" s="171">
        <v>51</v>
      </c>
      <c r="B23" s="167">
        <v>2500</v>
      </c>
      <c r="C23" s="167">
        <v>148225</v>
      </c>
      <c r="D23" s="167">
        <v>150725</v>
      </c>
      <c r="E23" s="167">
        <v>1004210</v>
      </c>
      <c r="F23" s="167">
        <v>832461</v>
      </c>
      <c r="G23" s="167">
        <v>1836671</v>
      </c>
      <c r="H23" s="172">
        <v>1987396</v>
      </c>
      <c r="I23" s="169"/>
    </row>
    <row r="24" spans="1:9" s="165" customFormat="1" ht="13.5" customHeight="1">
      <c r="A24" s="171">
        <v>52</v>
      </c>
      <c r="B24" s="167">
        <v>2063</v>
      </c>
      <c r="C24" s="167">
        <v>208400</v>
      </c>
      <c r="D24" s="167">
        <v>210463</v>
      </c>
      <c r="E24" s="167">
        <v>1187432</v>
      </c>
      <c r="F24" s="167">
        <v>1248381</v>
      </c>
      <c r="G24" s="167">
        <v>2435813</v>
      </c>
      <c r="H24" s="172">
        <v>2646276</v>
      </c>
      <c r="I24" s="169"/>
    </row>
    <row r="25" spans="1:9" s="165" customFormat="1" ht="13.5" customHeight="1">
      <c r="A25" s="171">
        <v>53</v>
      </c>
      <c r="B25" s="167">
        <v>5206</v>
      </c>
      <c r="C25" s="167">
        <v>312786</v>
      </c>
      <c r="D25" s="167">
        <v>317992</v>
      </c>
      <c r="E25" s="167">
        <v>1001767</v>
      </c>
      <c r="F25" s="167">
        <v>1750690</v>
      </c>
      <c r="G25" s="167">
        <v>2752457</v>
      </c>
      <c r="H25" s="172">
        <v>3070449</v>
      </c>
      <c r="I25" s="169"/>
    </row>
    <row r="26" spans="1:9" s="165" customFormat="1" ht="13.5" customHeight="1">
      <c r="A26" s="171">
        <v>54</v>
      </c>
      <c r="B26" s="167">
        <v>17122</v>
      </c>
      <c r="C26" s="167">
        <v>582698</v>
      </c>
      <c r="D26" s="167">
        <v>599820</v>
      </c>
      <c r="E26" s="167">
        <v>1173259</v>
      </c>
      <c r="F26" s="167">
        <v>2149502</v>
      </c>
      <c r="G26" s="167">
        <v>3322761</v>
      </c>
      <c r="H26" s="172">
        <v>3922581</v>
      </c>
      <c r="I26" s="169"/>
    </row>
    <row r="27" spans="1:9" s="165" customFormat="1" ht="13.5" customHeight="1">
      <c r="A27" s="171">
        <v>55</v>
      </c>
      <c r="B27" s="167">
        <v>18896</v>
      </c>
      <c r="C27" s="167">
        <v>484431</v>
      </c>
      <c r="D27" s="167">
        <v>503327</v>
      </c>
      <c r="E27" s="167">
        <v>1053825</v>
      </c>
      <c r="F27" s="167">
        <v>2301867</v>
      </c>
      <c r="G27" s="167">
        <v>3355692</v>
      </c>
      <c r="H27" s="172">
        <v>3859019</v>
      </c>
      <c r="I27" s="169"/>
    </row>
    <row r="28" spans="1:9" s="165" customFormat="1" ht="13.5" customHeight="1">
      <c r="A28" s="171">
        <v>56</v>
      </c>
      <c r="B28" s="167">
        <v>32511</v>
      </c>
      <c r="C28" s="167">
        <v>384970</v>
      </c>
      <c r="D28" s="167">
        <v>417481</v>
      </c>
      <c r="E28" s="167">
        <v>923991</v>
      </c>
      <c r="F28" s="167">
        <v>2138671</v>
      </c>
      <c r="G28" s="167">
        <v>3062662</v>
      </c>
      <c r="H28" s="172">
        <v>3480143</v>
      </c>
      <c r="I28" s="169"/>
    </row>
    <row r="29" spans="1:9" s="165" customFormat="1" ht="13.5" customHeight="1">
      <c r="A29" s="171">
        <v>57</v>
      </c>
      <c r="B29" s="167">
        <v>16131</v>
      </c>
      <c r="C29" s="167">
        <v>293679</v>
      </c>
      <c r="D29" s="167">
        <v>309810</v>
      </c>
      <c r="E29" s="167">
        <v>685484</v>
      </c>
      <c r="F29" s="167">
        <v>1693974</v>
      </c>
      <c r="G29" s="167">
        <v>2379458</v>
      </c>
      <c r="H29" s="172">
        <v>2689268</v>
      </c>
      <c r="I29" s="169"/>
    </row>
    <row r="30" spans="1:9" s="165" customFormat="1" ht="13.5" customHeight="1">
      <c r="A30" s="171">
        <v>58</v>
      </c>
      <c r="B30" s="167">
        <v>15265</v>
      </c>
      <c r="C30" s="167">
        <v>266536</v>
      </c>
      <c r="D30" s="167">
        <v>281801</v>
      </c>
      <c r="E30" s="167">
        <v>688107</v>
      </c>
      <c r="F30" s="167">
        <v>1467778</v>
      </c>
      <c r="G30" s="167">
        <v>2155885</v>
      </c>
      <c r="H30" s="172">
        <v>2437686</v>
      </c>
      <c r="I30" s="169"/>
    </row>
    <row r="31" spans="1:9" s="165" customFormat="1" ht="13.5" customHeight="1">
      <c r="A31" s="171">
        <v>59</v>
      </c>
      <c r="B31" s="167">
        <v>6415</v>
      </c>
      <c r="C31" s="167">
        <v>300250</v>
      </c>
      <c r="D31" s="167">
        <v>306665</v>
      </c>
      <c r="E31" s="167">
        <v>1118759</v>
      </c>
      <c r="F31" s="167">
        <v>1295206</v>
      </c>
      <c r="G31" s="167">
        <v>2413965</v>
      </c>
      <c r="H31" s="172">
        <v>2720630</v>
      </c>
      <c r="I31" s="169"/>
    </row>
    <row r="32" spans="1:9" s="165" customFormat="1" ht="13.5" customHeight="1">
      <c r="A32" s="171">
        <v>60</v>
      </c>
      <c r="B32" s="166">
        <v>900</v>
      </c>
      <c r="C32" s="167">
        <v>346809</v>
      </c>
      <c r="D32" s="167">
        <v>347709</v>
      </c>
      <c r="E32" s="167">
        <v>1353376</v>
      </c>
      <c r="F32" s="167">
        <v>1204029</v>
      </c>
      <c r="G32" s="167">
        <v>2557405</v>
      </c>
      <c r="H32" s="172">
        <v>2905114</v>
      </c>
      <c r="I32" s="169"/>
    </row>
    <row r="33" spans="1:9" s="165" customFormat="1" ht="13.5" customHeight="1">
      <c r="A33" s="171">
        <v>61</v>
      </c>
      <c r="B33" s="166">
        <v>0</v>
      </c>
      <c r="C33" s="167">
        <v>303605</v>
      </c>
      <c r="D33" s="167">
        <v>303605</v>
      </c>
      <c r="E33" s="167">
        <v>1374952</v>
      </c>
      <c r="F33" s="167">
        <v>1148210</v>
      </c>
      <c r="G33" s="167">
        <v>2523162</v>
      </c>
      <c r="H33" s="172">
        <v>2826767</v>
      </c>
      <c r="I33" s="169"/>
    </row>
    <row r="34" spans="1:9" s="165" customFormat="1" ht="13.5" customHeight="1">
      <c r="A34" s="171">
        <v>62</v>
      </c>
      <c r="B34" s="166">
        <v>0</v>
      </c>
      <c r="C34" s="167">
        <v>315542</v>
      </c>
      <c r="D34" s="167">
        <v>315542</v>
      </c>
      <c r="E34" s="167">
        <v>1322111</v>
      </c>
      <c r="F34" s="167">
        <v>1078155</v>
      </c>
      <c r="G34" s="167">
        <v>2400266</v>
      </c>
      <c r="H34" s="172">
        <v>2715808</v>
      </c>
      <c r="I34" s="169"/>
    </row>
    <row r="35" spans="1:9" s="165" customFormat="1" ht="13.5" customHeight="1">
      <c r="A35" s="171">
        <v>63</v>
      </c>
      <c r="B35" s="167">
        <v>14710</v>
      </c>
      <c r="C35" s="167">
        <v>419837</v>
      </c>
      <c r="D35" s="167">
        <v>434547</v>
      </c>
      <c r="E35" s="167">
        <v>1415628</v>
      </c>
      <c r="F35" s="167">
        <v>1154457</v>
      </c>
      <c r="G35" s="167">
        <v>2570085</v>
      </c>
      <c r="H35" s="172">
        <v>3004632</v>
      </c>
      <c r="I35" s="169"/>
    </row>
    <row r="36" spans="1:9" s="165" customFormat="1" ht="13.5" customHeight="1">
      <c r="A36" s="171" t="s">
        <v>739</v>
      </c>
      <c r="B36" s="167">
        <v>32212</v>
      </c>
      <c r="C36" s="167">
        <v>307387</v>
      </c>
      <c r="D36" s="167">
        <v>339599</v>
      </c>
      <c r="E36" s="167">
        <v>1586137</v>
      </c>
      <c r="F36" s="167">
        <v>1146711</v>
      </c>
      <c r="G36" s="167">
        <v>2732848</v>
      </c>
      <c r="H36" s="172">
        <v>3072447</v>
      </c>
      <c r="I36" s="169"/>
    </row>
    <row r="37" spans="1:9" s="165" customFormat="1" ht="13.5" customHeight="1">
      <c r="A37" s="171">
        <v>2</v>
      </c>
      <c r="B37" s="167">
        <v>12586</v>
      </c>
      <c r="C37" s="167">
        <v>406620</v>
      </c>
      <c r="D37" s="167">
        <v>419206</v>
      </c>
      <c r="E37" s="167">
        <v>1701124</v>
      </c>
      <c r="F37" s="167">
        <v>1236832</v>
      </c>
      <c r="G37" s="167">
        <v>2937956</v>
      </c>
      <c r="H37" s="172">
        <v>3357162</v>
      </c>
      <c r="I37" s="169"/>
    </row>
    <row r="38" spans="1:9" s="165" customFormat="1" ht="13.5" customHeight="1">
      <c r="A38" s="171">
        <v>3</v>
      </c>
      <c r="B38" s="167">
        <v>14063</v>
      </c>
      <c r="C38" s="167">
        <v>364642</v>
      </c>
      <c r="D38" s="167">
        <v>378705</v>
      </c>
      <c r="E38" s="167">
        <v>1469159</v>
      </c>
      <c r="F38" s="167">
        <v>1207916</v>
      </c>
      <c r="G38" s="167">
        <v>2677075</v>
      </c>
      <c r="H38" s="172">
        <v>3055780</v>
      </c>
      <c r="I38" s="169"/>
    </row>
    <row r="39" spans="1:9" s="165" customFormat="1" ht="13.5" customHeight="1">
      <c r="A39" s="171">
        <v>4</v>
      </c>
      <c r="B39" s="167">
        <v>51460</v>
      </c>
      <c r="C39" s="167">
        <v>398399</v>
      </c>
      <c r="D39" s="167">
        <v>449859</v>
      </c>
      <c r="E39" s="167">
        <v>2354443</v>
      </c>
      <c r="F39" s="167">
        <v>1129433</v>
      </c>
      <c r="G39" s="167">
        <v>3483876</v>
      </c>
      <c r="H39" s="172">
        <v>3933735</v>
      </c>
      <c r="I39" s="169"/>
    </row>
    <row r="40" spans="1:9" s="165" customFormat="1" ht="13.5" customHeight="1">
      <c r="A40" s="171">
        <v>5</v>
      </c>
      <c r="B40" s="167">
        <v>38562</v>
      </c>
      <c r="C40" s="167">
        <v>334757</v>
      </c>
      <c r="D40" s="167">
        <v>373319</v>
      </c>
      <c r="E40" s="167">
        <v>2172484</v>
      </c>
      <c r="F40" s="167">
        <v>1103269</v>
      </c>
      <c r="G40" s="167">
        <v>3275753</v>
      </c>
      <c r="H40" s="172">
        <v>3649072</v>
      </c>
      <c r="I40" s="169"/>
    </row>
    <row r="41" spans="1:9" s="165" customFormat="1" ht="13.5" customHeight="1">
      <c r="A41" s="171">
        <v>6</v>
      </c>
      <c r="B41" s="167">
        <v>21074</v>
      </c>
      <c r="C41" s="167">
        <v>335182</v>
      </c>
      <c r="D41" s="167">
        <v>356256</v>
      </c>
      <c r="E41" s="167">
        <v>2117805</v>
      </c>
      <c r="F41" s="167">
        <v>1106380</v>
      </c>
      <c r="G41" s="167">
        <v>3224185</v>
      </c>
      <c r="H41" s="172">
        <v>3580441</v>
      </c>
      <c r="I41" s="169"/>
    </row>
    <row r="42" spans="1:9" s="165" customFormat="1" ht="13.5" customHeight="1">
      <c r="A42" s="171">
        <v>7</v>
      </c>
      <c r="B42" s="167">
        <v>43296</v>
      </c>
      <c r="C42" s="167">
        <v>349056</v>
      </c>
      <c r="D42" s="167">
        <v>392352</v>
      </c>
      <c r="E42" s="167">
        <v>1969628</v>
      </c>
      <c r="F42" s="167">
        <v>1077825</v>
      </c>
      <c r="G42" s="167">
        <v>3047453</v>
      </c>
      <c r="H42" s="172">
        <v>3439805</v>
      </c>
      <c r="I42" s="169"/>
    </row>
    <row r="43" spans="1:9" s="165" customFormat="1" ht="13.5" customHeight="1">
      <c r="A43" s="171">
        <v>8</v>
      </c>
      <c r="B43" s="167">
        <v>66558</v>
      </c>
      <c r="C43" s="167">
        <v>377403</v>
      </c>
      <c r="D43" s="167">
        <v>443961</v>
      </c>
      <c r="E43" s="167">
        <v>2121670</v>
      </c>
      <c r="F43" s="167">
        <v>1225448</v>
      </c>
      <c r="G43" s="167">
        <v>3347118</v>
      </c>
      <c r="H43" s="172">
        <v>3791079</v>
      </c>
      <c r="I43" s="169"/>
    </row>
    <row r="44" spans="1:9" s="165" customFormat="1" ht="13.5" customHeight="1">
      <c r="A44" s="171">
        <v>9</v>
      </c>
      <c r="B44" s="167">
        <v>76783</v>
      </c>
      <c r="C44" s="167">
        <v>454945</v>
      </c>
      <c r="D44" s="167">
        <v>531728</v>
      </c>
      <c r="E44" s="167">
        <v>2009053</v>
      </c>
      <c r="F44" s="167">
        <v>1199472</v>
      </c>
      <c r="G44" s="167">
        <v>3208525</v>
      </c>
      <c r="H44" s="172">
        <v>3740253</v>
      </c>
      <c r="I44" s="169"/>
    </row>
    <row r="45" spans="1:9" s="165" customFormat="1" ht="13.5" customHeight="1">
      <c r="A45" s="171">
        <v>10</v>
      </c>
      <c r="B45" s="167">
        <v>78751</v>
      </c>
      <c r="C45" s="167">
        <v>561171</v>
      </c>
      <c r="D45" s="167">
        <v>639922</v>
      </c>
      <c r="E45" s="167">
        <v>1887118</v>
      </c>
      <c r="F45" s="167">
        <v>1170671</v>
      </c>
      <c r="G45" s="167">
        <v>3057789</v>
      </c>
      <c r="H45" s="172">
        <v>3697711</v>
      </c>
      <c r="I45" s="169"/>
    </row>
    <row r="46" spans="1:9" s="165" customFormat="1" ht="13.5" customHeight="1">
      <c r="A46" s="171">
        <v>11</v>
      </c>
      <c r="B46" s="167">
        <v>84311</v>
      </c>
      <c r="C46" s="167">
        <v>447843</v>
      </c>
      <c r="D46" s="167">
        <v>532154</v>
      </c>
      <c r="E46" s="167">
        <v>2059140</v>
      </c>
      <c r="F46" s="167">
        <v>1131330</v>
      </c>
      <c r="G46" s="167">
        <v>3190470</v>
      </c>
      <c r="H46" s="172">
        <v>3722624</v>
      </c>
      <c r="I46" s="169"/>
    </row>
    <row r="47" spans="1:9" s="165" customFormat="1" ht="13.5" customHeight="1">
      <c r="A47" s="171">
        <v>12</v>
      </c>
      <c r="B47" s="167">
        <v>68020</v>
      </c>
      <c r="C47" s="167">
        <v>757745</v>
      </c>
      <c r="D47" s="167">
        <v>825765</v>
      </c>
      <c r="E47" s="167">
        <v>1898123</v>
      </c>
      <c r="F47" s="167">
        <v>1145894</v>
      </c>
      <c r="G47" s="167">
        <v>3044017</v>
      </c>
      <c r="H47" s="172">
        <v>3869782</v>
      </c>
      <c r="I47" s="169"/>
    </row>
    <row r="48" spans="1:9" s="165" customFormat="1" ht="13.5" customHeight="1">
      <c r="A48" s="171">
        <v>13</v>
      </c>
      <c r="B48" s="167">
        <v>83956</v>
      </c>
      <c r="C48" s="167">
        <v>585599</v>
      </c>
      <c r="D48" s="167">
        <v>669555</v>
      </c>
      <c r="E48" s="167">
        <v>1960209</v>
      </c>
      <c r="F48" s="167">
        <v>1121725</v>
      </c>
      <c r="G48" s="167">
        <v>3081934</v>
      </c>
      <c r="H48" s="172">
        <v>3751489</v>
      </c>
      <c r="I48" s="169"/>
    </row>
    <row r="49" spans="1:9" s="165" customFormat="1" ht="13.5" customHeight="1">
      <c r="A49" s="171">
        <v>14</v>
      </c>
      <c r="B49" s="167">
        <v>92979</v>
      </c>
      <c r="C49" s="167">
        <v>457479</v>
      </c>
      <c r="D49" s="167">
        <v>550458</v>
      </c>
      <c r="E49" s="167">
        <v>1786011</v>
      </c>
      <c r="F49" s="167">
        <v>1043055</v>
      </c>
      <c r="G49" s="167">
        <v>2829066</v>
      </c>
      <c r="H49" s="172">
        <v>3379524</v>
      </c>
      <c r="I49" s="169"/>
    </row>
    <row r="50" spans="1:9" s="165" customFormat="1" ht="13.5" customHeight="1">
      <c r="A50" s="171">
        <v>15</v>
      </c>
      <c r="B50" s="167">
        <v>90796</v>
      </c>
      <c r="C50" s="167">
        <v>883368</v>
      </c>
      <c r="D50" s="167">
        <v>974164</v>
      </c>
      <c r="E50" s="167">
        <v>2063377</v>
      </c>
      <c r="F50" s="167">
        <v>1057795</v>
      </c>
      <c r="G50" s="167">
        <v>3121172</v>
      </c>
      <c r="H50" s="172">
        <v>4095336</v>
      </c>
      <c r="I50" s="169"/>
    </row>
    <row r="51" spans="1:9" s="165" customFormat="1" ht="13.5" customHeight="1">
      <c r="A51" s="171">
        <v>16</v>
      </c>
      <c r="B51" s="167">
        <v>95090</v>
      </c>
      <c r="C51" s="167">
        <v>876459</v>
      </c>
      <c r="D51" s="167">
        <v>971549</v>
      </c>
      <c r="E51" s="167">
        <v>1742932</v>
      </c>
      <c r="F51" s="167">
        <v>1018655</v>
      </c>
      <c r="G51" s="167">
        <v>2761587</v>
      </c>
      <c r="H51" s="172">
        <v>3733136</v>
      </c>
      <c r="I51" s="169"/>
    </row>
    <row r="52" spans="1:9" s="165" customFormat="1" ht="13.5" customHeight="1">
      <c r="A52" s="171">
        <v>17</v>
      </c>
      <c r="B52" s="167">
        <v>99370</v>
      </c>
      <c r="C52" s="167">
        <v>807511</v>
      </c>
      <c r="D52" s="167">
        <v>906881</v>
      </c>
      <c r="E52" s="167">
        <v>2221645</v>
      </c>
      <c r="F52" s="167">
        <v>967815</v>
      </c>
      <c r="G52" s="167">
        <v>3189460</v>
      </c>
      <c r="H52" s="172">
        <v>4096341</v>
      </c>
      <c r="I52" s="169"/>
    </row>
    <row r="53" spans="1:9" s="165" customFormat="1" ht="13.5" customHeight="1">
      <c r="A53" s="171">
        <v>18</v>
      </c>
      <c r="B53" s="167">
        <v>109358</v>
      </c>
      <c r="C53" s="167">
        <v>701124</v>
      </c>
      <c r="D53" s="167">
        <v>810482</v>
      </c>
      <c r="E53" s="167">
        <v>1729284</v>
      </c>
      <c r="F53" s="167">
        <v>972494</v>
      </c>
      <c r="G53" s="167">
        <v>2701778</v>
      </c>
      <c r="H53" s="172">
        <v>3512260</v>
      </c>
      <c r="I53" s="169"/>
    </row>
    <row r="54" spans="1:9" s="165" customFormat="1" ht="13.5" customHeight="1">
      <c r="A54" s="171">
        <v>19</v>
      </c>
      <c r="B54" s="167">
        <v>121118</v>
      </c>
      <c r="C54" s="167">
        <v>631615</v>
      </c>
      <c r="D54" s="167">
        <v>752733</v>
      </c>
      <c r="E54" s="167">
        <v>1830318</v>
      </c>
      <c r="F54" s="167">
        <v>790926</v>
      </c>
      <c r="G54" s="167">
        <v>2621244</v>
      </c>
      <c r="H54" s="172">
        <v>3373977</v>
      </c>
      <c r="I54" s="169"/>
    </row>
    <row r="55" spans="1:9" s="165" customFormat="1" ht="13.5" customHeight="1">
      <c r="A55" s="171">
        <v>20</v>
      </c>
      <c r="B55" s="167">
        <v>127657</v>
      </c>
      <c r="C55" s="167">
        <v>836116</v>
      </c>
      <c r="D55" s="167">
        <v>963773</v>
      </c>
      <c r="E55" s="167">
        <v>2079922</v>
      </c>
      <c r="F55" s="167">
        <v>795382</v>
      </c>
      <c r="G55" s="167">
        <v>2875304</v>
      </c>
      <c r="H55" s="172">
        <v>3839077</v>
      </c>
      <c r="I55" s="169"/>
    </row>
    <row r="56" spans="1:9" s="165" customFormat="1" ht="13.5" customHeight="1">
      <c r="A56" s="171">
        <v>21</v>
      </c>
      <c r="B56" s="167">
        <v>120959</v>
      </c>
      <c r="C56" s="167">
        <v>614421</v>
      </c>
      <c r="D56" s="167">
        <v>735380</v>
      </c>
      <c r="E56" s="167">
        <v>1520751</v>
      </c>
      <c r="F56" s="167">
        <v>641789</v>
      </c>
      <c r="G56" s="167">
        <v>2162540</v>
      </c>
      <c r="H56" s="172">
        <v>2897920</v>
      </c>
      <c r="I56" s="169"/>
    </row>
    <row r="57" spans="1:9" s="165" customFormat="1" ht="13.5" customHeight="1">
      <c r="A57" s="171">
        <v>22</v>
      </c>
      <c r="B57" s="167">
        <v>156848</v>
      </c>
      <c r="C57" s="167">
        <v>535780</v>
      </c>
      <c r="D57" s="167">
        <v>692628</v>
      </c>
      <c r="E57" s="167">
        <v>1779417</v>
      </c>
      <c r="F57" s="167">
        <v>680297</v>
      </c>
      <c r="G57" s="167">
        <v>2459714</v>
      </c>
      <c r="H57" s="172">
        <v>3152342</v>
      </c>
      <c r="I57" s="169"/>
    </row>
    <row r="58" spans="1:9" s="165" customFormat="1" ht="13.5" customHeight="1">
      <c r="A58" s="171">
        <v>23</v>
      </c>
      <c r="B58" s="167">
        <v>193507</v>
      </c>
      <c r="C58" s="167">
        <v>549174</v>
      </c>
      <c r="D58" s="167">
        <v>742681</v>
      </c>
      <c r="E58" s="167">
        <v>2186298</v>
      </c>
      <c r="F58" s="167">
        <v>844207</v>
      </c>
      <c r="G58" s="167">
        <v>3030505</v>
      </c>
      <c r="H58" s="172">
        <v>3773186</v>
      </c>
      <c r="I58" s="169"/>
    </row>
    <row r="59" spans="1:9" s="165" customFormat="1" ht="13.5" customHeight="1">
      <c r="A59" s="171">
        <v>24</v>
      </c>
      <c r="B59" s="167">
        <v>197509</v>
      </c>
      <c r="C59" s="167">
        <v>525867</v>
      </c>
      <c r="D59" s="167">
        <v>723376</v>
      </c>
      <c r="E59" s="167">
        <v>2131676</v>
      </c>
      <c r="F59" s="167">
        <v>685243</v>
      </c>
      <c r="G59" s="167">
        <v>2816919</v>
      </c>
      <c r="H59" s="172">
        <v>3540295</v>
      </c>
      <c r="I59" s="169"/>
    </row>
    <row r="60" spans="1:9" s="165" customFormat="1" ht="13.5" customHeight="1">
      <c r="A60" s="171">
        <v>25</v>
      </c>
      <c r="B60" s="167">
        <v>194606</v>
      </c>
      <c r="C60" s="167">
        <v>788240</v>
      </c>
      <c r="D60" s="167">
        <v>982846</v>
      </c>
      <c r="E60" s="167">
        <v>2104971</v>
      </c>
      <c r="F60" s="167">
        <v>707844</v>
      </c>
      <c r="G60" s="167">
        <v>2812815</v>
      </c>
      <c r="H60" s="172">
        <v>3795661</v>
      </c>
      <c r="I60" s="169"/>
    </row>
    <row r="61" spans="1:9" s="165" customFormat="1" ht="13.5" customHeight="1">
      <c r="A61" s="171">
        <v>26</v>
      </c>
      <c r="B61" s="167">
        <v>229949</v>
      </c>
      <c r="C61" s="167">
        <v>608646</v>
      </c>
      <c r="D61" s="167">
        <v>838595</v>
      </c>
      <c r="E61" s="167">
        <v>1869876</v>
      </c>
      <c r="F61" s="167">
        <v>673645</v>
      </c>
      <c r="G61" s="167">
        <v>2543521</v>
      </c>
      <c r="H61" s="172">
        <v>3382116</v>
      </c>
      <c r="I61" s="169"/>
    </row>
    <row r="62" spans="1:9" s="165" customFormat="1" ht="13.5" customHeight="1">
      <c r="A62" s="171">
        <v>27</v>
      </c>
      <c r="B62" s="167">
        <v>316573</v>
      </c>
      <c r="C62" s="167">
        <v>621518</v>
      </c>
      <c r="D62" s="167">
        <v>938091</v>
      </c>
      <c r="E62" s="167">
        <v>1978992</v>
      </c>
      <c r="F62" s="167">
        <v>634726</v>
      </c>
      <c r="G62" s="167">
        <v>2613718</v>
      </c>
      <c r="H62" s="172">
        <v>3551809</v>
      </c>
      <c r="I62" s="169"/>
    </row>
    <row r="63" spans="1:9" s="165" customFormat="1" ht="13.5" customHeight="1">
      <c r="A63" s="171">
        <v>28</v>
      </c>
      <c r="B63" s="167">
        <v>359119</v>
      </c>
      <c r="C63" s="167">
        <v>497568</v>
      </c>
      <c r="D63" s="167">
        <v>856687</v>
      </c>
      <c r="E63" s="167">
        <v>2025095</v>
      </c>
      <c r="F63" s="167">
        <v>609517</v>
      </c>
      <c r="G63" s="167">
        <v>2634612</v>
      </c>
      <c r="H63" s="172">
        <v>3491299</v>
      </c>
      <c r="I63" s="169"/>
    </row>
    <row r="64" spans="1:9" s="165" customFormat="1" ht="13.5" customHeight="1">
      <c r="A64" s="171">
        <v>29</v>
      </c>
      <c r="B64" s="167">
        <v>415873</v>
      </c>
      <c r="C64" s="167">
        <v>399050</v>
      </c>
      <c r="D64" s="167">
        <v>814923</v>
      </c>
      <c r="E64" s="167">
        <v>1993312</v>
      </c>
      <c r="F64" s="167">
        <v>748475</v>
      </c>
      <c r="G64" s="167">
        <v>2741787</v>
      </c>
      <c r="H64" s="172">
        <v>3556710</v>
      </c>
      <c r="I64" s="169"/>
    </row>
    <row r="65" spans="1:9" s="165" customFormat="1" ht="13.5" customHeight="1">
      <c r="A65" s="171">
        <v>30</v>
      </c>
      <c r="B65" s="167">
        <v>309516</v>
      </c>
      <c r="C65" s="167">
        <v>280657</v>
      </c>
      <c r="D65" s="167">
        <v>590173</v>
      </c>
      <c r="E65" s="167">
        <v>2038772</v>
      </c>
      <c r="F65" s="167">
        <v>653955</v>
      </c>
      <c r="G65" s="167">
        <v>2692727</v>
      </c>
      <c r="H65" s="172">
        <v>3282900</v>
      </c>
      <c r="I65" s="169"/>
    </row>
    <row r="66" spans="1:9" s="165" customFormat="1" ht="13.5" customHeight="1">
      <c r="A66" s="171" t="s">
        <v>740</v>
      </c>
      <c r="B66" s="167">
        <v>297271</v>
      </c>
      <c r="C66" s="167">
        <v>338897</v>
      </c>
      <c r="D66" s="167">
        <v>636168</v>
      </c>
      <c r="E66" s="167">
        <v>2062021</v>
      </c>
      <c r="F66" s="167">
        <v>624718</v>
      </c>
      <c r="G66" s="167">
        <v>2686739</v>
      </c>
      <c r="H66" s="172">
        <v>3322907</v>
      </c>
      <c r="I66" s="169"/>
    </row>
    <row r="67" spans="1:9" s="176" customFormat="1" ht="13.5" customHeight="1" thickBot="1">
      <c r="A67" s="173">
        <v>2</v>
      </c>
      <c r="B67" s="174">
        <v>246936</v>
      </c>
      <c r="C67" s="174">
        <v>243243</v>
      </c>
      <c r="D67" s="174">
        <v>490179</v>
      </c>
      <c r="E67" s="174">
        <v>1673764</v>
      </c>
      <c r="F67" s="174">
        <v>627942</v>
      </c>
      <c r="G67" s="174">
        <v>2301706</v>
      </c>
      <c r="H67" s="175">
        <v>2791885</v>
      </c>
    </row>
    <row r="68" spans="1:9" ht="13.5" customHeight="1"/>
    <row r="69" spans="1:9">
      <c r="B69" s="146" t="s">
        <v>741</v>
      </c>
    </row>
  </sheetData>
  <mergeCells count="5">
    <mergeCell ref="A2:A3"/>
    <mergeCell ref="B2:D2"/>
    <mergeCell ref="E2:G2"/>
    <mergeCell ref="H2:H3"/>
    <mergeCell ref="G1:H1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21"/>
  <sheetViews>
    <sheetView view="pageBreakPreview" zoomScale="80" zoomScaleNormal="80" zoomScaleSheetLayoutView="80" workbookViewId="0">
      <selection activeCell="K1" sqref="K1"/>
    </sheetView>
  </sheetViews>
  <sheetFormatPr defaultRowHeight="13.5"/>
  <cols>
    <col min="1" max="1" width="3.875" style="8" customWidth="1"/>
    <col min="2" max="2" width="9" style="8"/>
    <col min="3" max="11" width="10.125" style="8" customWidth="1"/>
    <col min="12" max="16384" width="9" style="8"/>
  </cols>
  <sheetData>
    <row r="1" spans="1:11" ht="15.75" customHeight="1">
      <c r="K1" s="5"/>
    </row>
    <row r="2" spans="1:11" ht="15" customHeight="1">
      <c r="A2" s="180" t="s">
        <v>139</v>
      </c>
    </row>
    <row r="3" spans="1:11" s="23" customFormat="1" ht="16.5" customHeight="1" thickBot="1">
      <c r="A3" s="22"/>
      <c r="K3" s="25" t="s">
        <v>252</v>
      </c>
    </row>
    <row r="4" spans="1:11" s="23" customFormat="1" ht="32.25" customHeight="1">
      <c r="A4" s="493" t="s">
        <v>325</v>
      </c>
      <c r="B4" s="494"/>
      <c r="C4" s="512" t="s">
        <v>327</v>
      </c>
      <c r="D4" s="490"/>
      <c r="E4" s="490"/>
      <c r="F4" s="490" t="s">
        <v>326</v>
      </c>
      <c r="G4" s="490"/>
      <c r="H4" s="490"/>
      <c r="I4" s="490" t="s">
        <v>112</v>
      </c>
      <c r="J4" s="490"/>
      <c r="K4" s="491"/>
    </row>
    <row r="5" spans="1:11" s="24" customFormat="1" ht="31.5" customHeight="1">
      <c r="A5" s="495"/>
      <c r="B5" s="496"/>
      <c r="C5" s="131" t="s">
        <v>328</v>
      </c>
      <c r="D5" s="182" t="s">
        <v>329</v>
      </c>
      <c r="E5" s="131" t="s">
        <v>6</v>
      </c>
      <c r="F5" s="131" t="s">
        <v>330</v>
      </c>
      <c r="G5" s="131" t="s">
        <v>331</v>
      </c>
      <c r="H5" s="131" t="s">
        <v>6</v>
      </c>
      <c r="I5" s="131" t="s">
        <v>332</v>
      </c>
      <c r="J5" s="131" t="s">
        <v>333</v>
      </c>
      <c r="K5" s="132" t="s">
        <v>6</v>
      </c>
    </row>
    <row r="6" spans="1:11" s="23" customFormat="1" ht="46.5" customHeight="1">
      <c r="A6" s="505" t="s">
        <v>98</v>
      </c>
      <c r="B6" s="506"/>
      <c r="C6" s="183">
        <v>25897</v>
      </c>
      <c r="D6" s="183">
        <v>11688</v>
      </c>
      <c r="E6" s="183">
        <f>C6+D6</f>
        <v>37585</v>
      </c>
      <c r="F6" s="183">
        <v>173676</v>
      </c>
      <c r="G6" s="183">
        <v>51317</v>
      </c>
      <c r="H6" s="183">
        <f>F6+G6</f>
        <v>224993</v>
      </c>
      <c r="I6" s="183">
        <f>C6+F6</f>
        <v>199573</v>
      </c>
      <c r="J6" s="183">
        <f>D6+G6</f>
        <v>63005</v>
      </c>
      <c r="K6" s="184">
        <f>I6+J6</f>
        <v>262578</v>
      </c>
    </row>
    <row r="7" spans="1:11" s="23" customFormat="1" ht="46.5" customHeight="1">
      <c r="A7" s="505" t="s">
        <v>99</v>
      </c>
      <c r="B7" s="506"/>
      <c r="C7" s="183">
        <v>22727</v>
      </c>
      <c r="D7" s="183">
        <v>17032</v>
      </c>
      <c r="E7" s="183">
        <f t="shared" ref="E7:E15" si="0">C7+D7</f>
        <v>39759</v>
      </c>
      <c r="F7" s="183">
        <v>164152</v>
      </c>
      <c r="G7" s="183">
        <v>59295</v>
      </c>
      <c r="H7" s="183">
        <f t="shared" ref="H7:H16" si="1">F7+G7</f>
        <v>223447</v>
      </c>
      <c r="I7" s="183">
        <f t="shared" ref="I7:I17" si="2">C7+F7</f>
        <v>186879</v>
      </c>
      <c r="J7" s="183">
        <f t="shared" ref="J7:J17" si="3">D7+G7</f>
        <v>76327</v>
      </c>
      <c r="K7" s="184">
        <f t="shared" ref="K7:K17" si="4">I7+J7</f>
        <v>263206</v>
      </c>
    </row>
    <row r="8" spans="1:11" s="23" customFormat="1" ht="46.5" customHeight="1">
      <c r="A8" s="505" t="s">
        <v>100</v>
      </c>
      <c r="B8" s="506"/>
      <c r="C8" s="183">
        <v>22862</v>
      </c>
      <c r="D8" s="183">
        <v>15867</v>
      </c>
      <c r="E8" s="183">
        <f t="shared" si="0"/>
        <v>38729</v>
      </c>
      <c r="F8" s="183">
        <v>106805</v>
      </c>
      <c r="G8" s="183">
        <v>42782</v>
      </c>
      <c r="H8" s="183">
        <f t="shared" si="1"/>
        <v>149587</v>
      </c>
      <c r="I8" s="183">
        <f t="shared" si="2"/>
        <v>129667</v>
      </c>
      <c r="J8" s="183">
        <f t="shared" si="3"/>
        <v>58649</v>
      </c>
      <c r="K8" s="184">
        <f t="shared" si="4"/>
        <v>188316</v>
      </c>
    </row>
    <row r="9" spans="1:11" s="23" customFormat="1" ht="46.5" customHeight="1">
      <c r="A9" s="505" t="s">
        <v>101</v>
      </c>
      <c r="B9" s="506"/>
      <c r="C9" s="183">
        <v>19444</v>
      </c>
      <c r="D9" s="183">
        <v>13945</v>
      </c>
      <c r="E9" s="183">
        <f t="shared" si="0"/>
        <v>33389</v>
      </c>
      <c r="F9" s="183">
        <v>188431</v>
      </c>
      <c r="G9" s="183">
        <v>64938</v>
      </c>
      <c r="H9" s="183">
        <f t="shared" si="1"/>
        <v>253369</v>
      </c>
      <c r="I9" s="183">
        <f>C9+F9</f>
        <v>207875</v>
      </c>
      <c r="J9" s="183">
        <f t="shared" si="3"/>
        <v>78883</v>
      </c>
      <c r="K9" s="184">
        <f t="shared" si="4"/>
        <v>286758</v>
      </c>
    </row>
    <row r="10" spans="1:11" s="23" customFormat="1" ht="46.5" customHeight="1">
      <c r="A10" s="505" t="s">
        <v>102</v>
      </c>
      <c r="B10" s="506"/>
      <c r="C10" s="183">
        <v>25993</v>
      </c>
      <c r="D10" s="183">
        <v>26934</v>
      </c>
      <c r="E10" s="183">
        <f t="shared" si="0"/>
        <v>52927</v>
      </c>
      <c r="F10" s="183">
        <v>13784</v>
      </c>
      <c r="G10" s="183">
        <v>35156</v>
      </c>
      <c r="H10" s="183">
        <f t="shared" si="1"/>
        <v>48940</v>
      </c>
      <c r="I10" s="183">
        <f t="shared" si="2"/>
        <v>39777</v>
      </c>
      <c r="J10" s="183">
        <f t="shared" si="3"/>
        <v>62090</v>
      </c>
      <c r="K10" s="184">
        <f>I10+J10</f>
        <v>101867</v>
      </c>
    </row>
    <row r="11" spans="1:11" s="23" customFormat="1" ht="46.5" customHeight="1">
      <c r="A11" s="505" t="s">
        <v>103</v>
      </c>
      <c r="B11" s="506"/>
      <c r="C11" s="183">
        <v>28786</v>
      </c>
      <c r="D11" s="183">
        <v>34665</v>
      </c>
      <c r="E11" s="183">
        <f t="shared" si="0"/>
        <v>63451</v>
      </c>
      <c r="F11" s="183">
        <v>122270</v>
      </c>
      <c r="G11" s="183">
        <v>49973</v>
      </c>
      <c r="H11" s="183">
        <f t="shared" si="1"/>
        <v>172243</v>
      </c>
      <c r="I11" s="183">
        <f t="shared" si="2"/>
        <v>151056</v>
      </c>
      <c r="J11" s="183">
        <f t="shared" si="3"/>
        <v>84638</v>
      </c>
      <c r="K11" s="184">
        <f t="shared" si="4"/>
        <v>235694</v>
      </c>
    </row>
    <row r="12" spans="1:11" s="23" customFormat="1" ht="46.5" customHeight="1">
      <c r="A12" s="505" t="s">
        <v>104</v>
      </c>
      <c r="B12" s="506"/>
      <c r="C12" s="183">
        <v>27987</v>
      </c>
      <c r="D12" s="183">
        <v>27789</v>
      </c>
      <c r="E12" s="183">
        <f t="shared" si="0"/>
        <v>55776</v>
      </c>
      <c r="F12" s="183">
        <v>116655</v>
      </c>
      <c r="G12" s="183">
        <v>50966</v>
      </c>
      <c r="H12" s="183">
        <f t="shared" si="1"/>
        <v>167621</v>
      </c>
      <c r="I12" s="183">
        <f t="shared" si="2"/>
        <v>144642</v>
      </c>
      <c r="J12" s="183">
        <f t="shared" si="3"/>
        <v>78755</v>
      </c>
      <c r="K12" s="184">
        <f t="shared" si="4"/>
        <v>223397</v>
      </c>
    </row>
    <row r="13" spans="1:11" s="23" customFormat="1" ht="46.5" customHeight="1">
      <c r="A13" s="505" t="s">
        <v>105</v>
      </c>
      <c r="B13" s="506"/>
      <c r="C13" s="183">
        <v>13385</v>
      </c>
      <c r="D13" s="183">
        <v>31089</v>
      </c>
      <c r="E13" s="183">
        <f t="shared" si="0"/>
        <v>44474</v>
      </c>
      <c r="F13" s="183">
        <v>89929</v>
      </c>
      <c r="G13" s="183">
        <v>40383</v>
      </c>
      <c r="H13" s="183">
        <f t="shared" si="1"/>
        <v>130312</v>
      </c>
      <c r="I13" s="183">
        <f t="shared" si="2"/>
        <v>103314</v>
      </c>
      <c r="J13" s="183">
        <f t="shared" si="3"/>
        <v>71472</v>
      </c>
      <c r="K13" s="184">
        <f t="shared" si="4"/>
        <v>174786</v>
      </c>
    </row>
    <row r="14" spans="1:11" s="23" customFormat="1" ht="46.5" customHeight="1">
      <c r="A14" s="505" t="s">
        <v>106</v>
      </c>
      <c r="B14" s="506"/>
      <c r="C14" s="183">
        <v>12428</v>
      </c>
      <c r="D14" s="183">
        <v>16154</v>
      </c>
      <c r="E14" s="183">
        <f t="shared" si="0"/>
        <v>28582</v>
      </c>
      <c r="F14" s="183">
        <v>214038</v>
      </c>
      <c r="G14" s="183">
        <v>50838</v>
      </c>
      <c r="H14" s="183">
        <f t="shared" si="1"/>
        <v>264876</v>
      </c>
      <c r="I14" s="183">
        <f t="shared" si="2"/>
        <v>226466</v>
      </c>
      <c r="J14" s="183">
        <f t="shared" si="3"/>
        <v>66992</v>
      </c>
      <c r="K14" s="184">
        <f t="shared" si="4"/>
        <v>293458</v>
      </c>
    </row>
    <row r="15" spans="1:11" s="23" customFormat="1" ht="46.5" customHeight="1">
      <c r="A15" s="505" t="s">
        <v>340</v>
      </c>
      <c r="B15" s="506"/>
      <c r="C15" s="183">
        <v>25323</v>
      </c>
      <c r="D15" s="183">
        <v>16463</v>
      </c>
      <c r="E15" s="183">
        <f t="shared" si="0"/>
        <v>41786</v>
      </c>
      <c r="F15" s="183">
        <v>171201</v>
      </c>
      <c r="G15" s="183">
        <v>56732</v>
      </c>
      <c r="H15" s="183">
        <f t="shared" si="1"/>
        <v>227933</v>
      </c>
      <c r="I15" s="183">
        <f t="shared" si="2"/>
        <v>196524</v>
      </c>
      <c r="J15" s="183">
        <f t="shared" si="3"/>
        <v>73195</v>
      </c>
      <c r="K15" s="184">
        <f t="shared" si="4"/>
        <v>269719</v>
      </c>
    </row>
    <row r="16" spans="1:11" s="23" customFormat="1" ht="46.5" customHeight="1">
      <c r="A16" s="505" t="s">
        <v>337</v>
      </c>
      <c r="B16" s="506"/>
      <c r="C16" s="183">
        <v>6876</v>
      </c>
      <c r="D16" s="183">
        <v>19775</v>
      </c>
      <c r="E16" s="183">
        <f>C16+D16</f>
        <v>26651</v>
      </c>
      <c r="F16" s="183">
        <v>110574</v>
      </c>
      <c r="G16" s="183">
        <v>70434</v>
      </c>
      <c r="H16" s="183">
        <f t="shared" si="1"/>
        <v>181008</v>
      </c>
      <c r="I16" s="183">
        <f t="shared" si="2"/>
        <v>117450</v>
      </c>
      <c r="J16" s="183">
        <f t="shared" si="3"/>
        <v>90209</v>
      </c>
      <c r="K16" s="184">
        <f>I16+J16</f>
        <v>207659</v>
      </c>
    </row>
    <row r="17" spans="1:11" s="23" customFormat="1" ht="46.5" customHeight="1" thickBot="1">
      <c r="A17" s="510" t="s">
        <v>338</v>
      </c>
      <c r="B17" s="511"/>
      <c r="C17" s="72">
        <v>15228</v>
      </c>
      <c r="D17" s="72">
        <v>11842</v>
      </c>
      <c r="E17" s="72">
        <f>C17+D17</f>
        <v>27070</v>
      </c>
      <c r="F17" s="72">
        <v>202249</v>
      </c>
      <c r="G17" s="72">
        <v>55128</v>
      </c>
      <c r="H17" s="72">
        <f>F17+G17</f>
        <v>257377</v>
      </c>
      <c r="I17" s="72">
        <f t="shared" si="2"/>
        <v>217477</v>
      </c>
      <c r="J17" s="72">
        <f t="shared" si="3"/>
        <v>66970</v>
      </c>
      <c r="K17" s="133">
        <f t="shared" si="4"/>
        <v>284447</v>
      </c>
    </row>
    <row r="18" spans="1:11" s="23" customFormat="1" ht="46.5" customHeight="1" thickTop="1">
      <c r="A18" s="507" t="s">
        <v>112</v>
      </c>
      <c r="B18" s="138" t="s">
        <v>324</v>
      </c>
      <c r="C18" s="139">
        <v>13037</v>
      </c>
      <c r="D18" s="139">
        <v>17024</v>
      </c>
      <c r="E18" s="139">
        <f>C18+D18</f>
        <v>30061</v>
      </c>
      <c r="F18" s="139">
        <v>13554</v>
      </c>
      <c r="G18" s="139">
        <v>504889</v>
      </c>
      <c r="H18" s="139">
        <f>F18+G18</f>
        <v>518443</v>
      </c>
      <c r="I18" s="139">
        <f>C18+F18</f>
        <v>26591</v>
      </c>
      <c r="J18" s="139">
        <f>D18+G18</f>
        <v>521913</v>
      </c>
      <c r="K18" s="140">
        <f>I18+J18</f>
        <v>548504</v>
      </c>
    </row>
    <row r="19" spans="1:11" s="23" customFormat="1" ht="46.5" customHeight="1">
      <c r="A19" s="508"/>
      <c r="B19" s="98" t="s">
        <v>323</v>
      </c>
      <c r="C19" s="69">
        <v>233899</v>
      </c>
      <c r="D19" s="69">
        <v>226219</v>
      </c>
      <c r="E19" s="69">
        <f>C19+D19</f>
        <v>460118</v>
      </c>
      <c r="F19" s="69">
        <v>1660210</v>
      </c>
      <c r="G19" s="69">
        <v>123053</v>
      </c>
      <c r="H19" s="69">
        <f>F19+G19</f>
        <v>1783263</v>
      </c>
      <c r="I19" s="69">
        <f>C19+F19</f>
        <v>1894109</v>
      </c>
      <c r="J19" s="69">
        <f>D19+G19</f>
        <v>349272</v>
      </c>
      <c r="K19" s="134">
        <f>I19+J19</f>
        <v>2243381</v>
      </c>
    </row>
    <row r="20" spans="1:11" s="23" customFormat="1" ht="46.5" customHeight="1" thickBot="1">
      <c r="A20" s="509"/>
      <c r="B20" s="135" t="s">
        <v>6</v>
      </c>
      <c r="C20" s="136">
        <f>SUM(C18:C19)</f>
        <v>246936</v>
      </c>
      <c r="D20" s="136">
        <f t="shared" ref="D20:J20" si="5">SUM(D18:D19)</f>
        <v>243243</v>
      </c>
      <c r="E20" s="136">
        <f>SUM(E18:E19)</f>
        <v>490179</v>
      </c>
      <c r="F20" s="136">
        <f t="shared" si="5"/>
        <v>1673764</v>
      </c>
      <c r="G20" s="136">
        <f t="shared" si="5"/>
        <v>627942</v>
      </c>
      <c r="H20" s="136">
        <f t="shared" si="5"/>
        <v>2301706</v>
      </c>
      <c r="I20" s="136">
        <f t="shared" si="5"/>
        <v>1920700</v>
      </c>
      <c r="J20" s="136">
        <f t="shared" si="5"/>
        <v>871185</v>
      </c>
      <c r="K20" s="137">
        <f>SUM(K18:K19)</f>
        <v>2791885</v>
      </c>
    </row>
    <row r="21" spans="1:11" s="23" customFormat="1" ht="15.75" customHeight="1"/>
  </sheetData>
  <mergeCells count="17">
    <mergeCell ref="I4:K4"/>
    <mergeCell ref="A4:B5"/>
    <mergeCell ref="F4:H4"/>
    <mergeCell ref="A8:B8"/>
    <mergeCell ref="A9:B9"/>
    <mergeCell ref="A6:B6"/>
    <mergeCell ref="A7:B7"/>
    <mergeCell ref="C4:E4"/>
    <mergeCell ref="A10:B10"/>
    <mergeCell ref="A11:B11"/>
    <mergeCell ref="A12:B12"/>
    <mergeCell ref="A13:B13"/>
    <mergeCell ref="A18:A20"/>
    <mergeCell ref="A14:B14"/>
    <mergeCell ref="A15:B15"/>
    <mergeCell ref="A16:B16"/>
    <mergeCell ref="A17:B17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2"/>
  <sheetViews>
    <sheetView showZeros="0" view="pageBreakPreview" zoomScale="80" zoomScaleNormal="70" zoomScaleSheetLayoutView="80" workbookViewId="0"/>
  </sheetViews>
  <sheetFormatPr defaultRowHeight="13.5"/>
  <cols>
    <col min="1" max="1" width="16.375" style="3" customWidth="1"/>
    <col min="2" max="2" width="5.5" style="3" bestFit="1" customWidth="1"/>
    <col min="3" max="3" width="37.5" style="3" customWidth="1"/>
    <col min="4" max="6" width="12.5" style="4" customWidth="1"/>
    <col min="7" max="7" width="8.5" style="3" customWidth="1"/>
    <col min="8" max="8" width="16.375" style="3" customWidth="1"/>
    <col min="9" max="9" width="5.5" style="3" customWidth="1"/>
    <col min="10" max="10" width="37.5" style="3" customWidth="1"/>
    <col min="11" max="13" width="12.5" style="4" customWidth="1"/>
    <col min="14" max="14" width="2.625" style="3" customWidth="1"/>
    <col min="15" max="16384" width="9" style="3"/>
  </cols>
  <sheetData>
    <row r="1" spans="1:14" ht="15.75" customHeight="1">
      <c r="F1" s="5"/>
      <c r="M1" s="5"/>
    </row>
    <row r="2" spans="1:14" ht="18.75" customHeight="1">
      <c r="A2" s="181" t="s">
        <v>111</v>
      </c>
      <c r="F2" s="3"/>
    </row>
    <row r="3" spans="1:14" s="26" customFormat="1" ht="15.75" customHeight="1" thickBot="1">
      <c r="C3" s="27"/>
      <c r="D3" s="529" t="s">
        <v>132</v>
      </c>
      <c r="E3" s="529"/>
      <c r="F3" s="529"/>
      <c r="G3" s="28"/>
      <c r="J3" s="27"/>
      <c r="K3" s="529" t="s">
        <v>132</v>
      </c>
      <c r="L3" s="529"/>
      <c r="M3" s="529"/>
      <c r="N3" s="28"/>
    </row>
    <row r="4" spans="1:14" s="29" customFormat="1" ht="18.75" customHeight="1">
      <c r="A4" s="185"/>
      <c r="B4" s="186"/>
      <c r="C4" s="187" t="s">
        <v>109</v>
      </c>
      <c r="D4" s="530" t="s">
        <v>113</v>
      </c>
      <c r="E4" s="530"/>
      <c r="F4" s="531"/>
      <c r="G4" s="28"/>
      <c r="H4" s="185"/>
      <c r="I4" s="186"/>
      <c r="J4" s="187" t="s">
        <v>109</v>
      </c>
      <c r="K4" s="530" t="s">
        <v>113</v>
      </c>
      <c r="L4" s="530"/>
      <c r="M4" s="531"/>
      <c r="N4" s="28"/>
    </row>
    <row r="5" spans="1:14" s="29" customFormat="1" ht="18.75" customHeight="1">
      <c r="A5" s="188" t="s">
        <v>108</v>
      </c>
      <c r="B5" s="189"/>
      <c r="C5" s="190"/>
      <c r="D5" s="191" t="s">
        <v>131</v>
      </c>
      <c r="E5" s="191" t="s">
        <v>376</v>
      </c>
      <c r="F5" s="192" t="s">
        <v>6</v>
      </c>
      <c r="G5" s="28"/>
      <c r="H5" s="188" t="s">
        <v>108</v>
      </c>
      <c r="I5" s="189"/>
      <c r="J5" s="190"/>
      <c r="K5" s="191" t="s">
        <v>131</v>
      </c>
      <c r="L5" s="191" t="s">
        <v>376</v>
      </c>
      <c r="M5" s="192" t="s">
        <v>6</v>
      </c>
    </row>
    <row r="6" spans="1:14" s="29" customFormat="1" ht="18.75" customHeight="1">
      <c r="A6" s="521" t="s">
        <v>17</v>
      </c>
      <c r="B6" s="193">
        <v>11</v>
      </c>
      <c r="C6" s="194" t="s">
        <v>16</v>
      </c>
      <c r="D6" s="195"/>
      <c r="E6" s="195"/>
      <c r="F6" s="196">
        <f t="shared" ref="F6:F51" si="0">D6+E6</f>
        <v>0</v>
      </c>
      <c r="G6" s="26"/>
      <c r="H6" s="521" t="s">
        <v>60</v>
      </c>
      <c r="I6" s="193">
        <v>271</v>
      </c>
      <c r="J6" s="198" t="s">
        <v>59</v>
      </c>
      <c r="K6" s="199"/>
      <c r="L6" s="199"/>
      <c r="M6" s="200">
        <f t="shared" ref="M6:M50" si="1">K6+L6</f>
        <v>0</v>
      </c>
    </row>
    <row r="7" spans="1:14" s="29" customFormat="1" ht="18.75" customHeight="1">
      <c r="A7" s="522"/>
      <c r="B7" s="197">
        <v>21</v>
      </c>
      <c r="C7" s="198" t="s">
        <v>18</v>
      </c>
      <c r="D7" s="199">
        <v>184</v>
      </c>
      <c r="E7" s="199">
        <v>4</v>
      </c>
      <c r="F7" s="200">
        <f>D7+E7</f>
        <v>188</v>
      </c>
      <c r="G7" s="26"/>
      <c r="H7" s="522"/>
      <c r="I7" s="197">
        <v>281</v>
      </c>
      <c r="J7" s="198" t="s">
        <v>12</v>
      </c>
      <c r="K7" s="199"/>
      <c r="L7" s="199"/>
      <c r="M7" s="200">
        <f t="shared" si="1"/>
        <v>0</v>
      </c>
    </row>
    <row r="8" spans="1:14" s="29" customFormat="1" ht="18.75" customHeight="1">
      <c r="A8" s="522"/>
      <c r="B8" s="197">
        <v>22</v>
      </c>
      <c r="C8" s="198" t="s">
        <v>19</v>
      </c>
      <c r="D8" s="199"/>
      <c r="E8" s="199"/>
      <c r="F8" s="200">
        <f t="shared" si="0"/>
        <v>0</v>
      </c>
      <c r="G8" s="26"/>
      <c r="H8" s="522"/>
      <c r="I8" s="197">
        <v>291</v>
      </c>
      <c r="J8" s="198" t="s">
        <v>61</v>
      </c>
      <c r="K8" s="199"/>
      <c r="L8" s="199"/>
      <c r="M8" s="200">
        <f t="shared" si="1"/>
        <v>0</v>
      </c>
    </row>
    <row r="9" spans="1:14" s="29" customFormat="1" ht="18.75" customHeight="1">
      <c r="A9" s="522"/>
      <c r="B9" s="197">
        <v>23</v>
      </c>
      <c r="C9" s="198" t="s">
        <v>20</v>
      </c>
      <c r="D9" s="199">
        <v>72</v>
      </c>
      <c r="E9" s="199"/>
      <c r="F9" s="200">
        <f t="shared" si="0"/>
        <v>72</v>
      </c>
      <c r="G9" s="26"/>
      <c r="H9" s="522"/>
      <c r="I9" s="197">
        <v>301</v>
      </c>
      <c r="J9" s="198" t="s">
        <v>62</v>
      </c>
      <c r="K9" s="199">
        <v>31285</v>
      </c>
      <c r="L9" s="199">
        <v>100326</v>
      </c>
      <c r="M9" s="200">
        <f t="shared" si="1"/>
        <v>131611</v>
      </c>
    </row>
    <row r="10" spans="1:14" s="29" customFormat="1" ht="18.75" customHeight="1">
      <c r="A10" s="522"/>
      <c r="B10" s="197">
        <v>24</v>
      </c>
      <c r="C10" s="198" t="s">
        <v>21</v>
      </c>
      <c r="D10" s="199"/>
      <c r="E10" s="199"/>
      <c r="F10" s="200">
        <f t="shared" si="0"/>
        <v>0</v>
      </c>
      <c r="G10" s="26"/>
      <c r="H10" s="522"/>
      <c r="I10" s="197">
        <v>311</v>
      </c>
      <c r="J10" s="198" t="s">
        <v>63</v>
      </c>
      <c r="K10" s="199"/>
      <c r="L10" s="199">
        <v>4319</v>
      </c>
      <c r="M10" s="200">
        <f t="shared" si="1"/>
        <v>4319</v>
      </c>
    </row>
    <row r="11" spans="1:14" s="29" customFormat="1" ht="18.75" customHeight="1">
      <c r="A11" s="522"/>
      <c r="B11" s="197">
        <v>31</v>
      </c>
      <c r="C11" s="198" t="s">
        <v>22</v>
      </c>
      <c r="D11" s="199">
        <v>72</v>
      </c>
      <c r="E11" s="199"/>
      <c r="F11" s="200">
        <f t="shared" si="0"/>
        <v>72</v>
      </c>
      <c r="G11" s="26"/>
      <c r="H11" s="522"/>
      <c r="I11" s="197">
        <v>320</v>
      </c>
      <c r="J11" s="198" t="s">
        <v>491</v>
      </c>
      <c r="K11" s="199"/>
      <c r="L11" s="199">
        <v>26</v>
      </c>
      <c r="M11" s="200">
        <f t="shared" si="1"/>
        <v>26</v>
      </c>
    </row>
    <row r="12" spans="1:14" s="29" customFormat="1" ht="18.75" customHeight="1">
      <c r="A12" s="522"/>
      <c r="B12" s="197">
        <v>41</v>
      </c>
      <c r="C12" s="198" t="s">
        <v>23</v>
      </c>
      <c r="D12" s="199"/>
      <c r="E12" s="199"/>
      <c r="F12" s="200">
        <f t="shared" si="0"/>
        <v>0</v>
      </c>
      <c r="G12" s="26"/>
      <c r="H12" s="522"/>
      <c r="I12" s="197">
        <v>321</v>
      </c>
      <c r="J12" s="198" t="s">
        <v>492</v>
      </c>
      <c r="K12" s="199"/>
      <c r="L12" s="199">
        <v>77</v>
      </c>
      <c r="M12" s="200">
        <f t="shared" si="1"/>
        <v>77</v>
      </c>
    </row>
    <row r="13" spans="1:14" s="29" customFormat="1" ht="18.75" customHeight="1">
      <c r="A13" s="522"/>
      <c r="B13" s="197">
        <v>51</v>
      </c>
      <c r="C13" s="198" t="s">
        <v>24</v>
      </c>
      <c r="D13" s="199"/>
      <c r="E13" s="199">
        <v>1</v>
      </c>
      <c r="F13" s="200">
        <f t="shared" si="0"/>
        <v>1</v>
      </c>
      <c r="G13" s="26"/>
      <c r="H13" s="522"/>
      <c r="I13" s="197">
        <v>322</v>
      </c>
      <c r="J13" s="198" t="s">
        <v>64</v>
      </c>
      <c r="K13" s="199"/>
      <c r="L13" s="199"/>
      <c r="M13" s="200">
        <f t="shared" si="1"/>
        <v>0</v>
      </c>
    </row>
    <row r="14" spans="1:14" s="29" customFormat="1" ht="18.75" customHeight="1">
      <c r="A14" s="522"/>
      <c r="B14" s="197">
        <v>61</v>
      </c>
      <c r="C14" s="198" t="s">
        <v>25</v>
      </c>
      <c r="D14" s="199"/>
      <c r="E14" s="199"/>
      <c r="F14" s="200">
        <f t="shared" si="0"/>
        <v>0</v>
      </c>
      <c r="G14" s="26"/>
      <c r="H14" s="522"/>
      <c r="I14" s="197">
        <v>323</v>
      </c>
      <c r="J14" s="198" t="s">
        <v>65</v>
      </c>
      <c r="K14" s="199"/>
      <c r="L14" s="199">
        <v>23</v>
      </c>
      <c r="M14" s="200">
        <f t="shared" si="1"/>
        <v>23</v>
      </c>
    </row>
    <row r="15" spans="1:14" s="29" customFormat="1" ht="18.75" customHeight="1">
      <c r="A15" s="522"/>
      <c r="B15" s="197">
        <v>71</v>
      </c>
      <c r="C15" s="198" t="s">
        <v>26</v>
      </c>
      <c r="D15" s="199"/>
      <c r="E15" s="199"/>
      <c r="F15" s="200">
        <f t="shared" si="0"/>
        <v>0</v>
      </c>
      <c r="G15" s="26"/>
      <c r="H15" s="522"/>
      <c r="I15" s="197">
        <v>324</v>
      </c>
      <c r="J15" s="198" t="s">
        <v>66</v>
      </c>
      <c r="K15" s="199"/>
      <c r="L15" s="199">
        <v>3</v>
      </c>
      <c r="M15" s="200">
        <f t="shared" si="1"/>
        <v>3</v>
      </c>
    </row>
    <row r="16" spans="1:14" s="29" customFormat="1" ht="18.75" customHeight="1">
      <c r="A16" s="522"/>
      <c r="B16" s="201">
        <v>81</v>
      </c>
      <c r="C16" s="190" t="s">
        <v>27</v>
      </c>
      <c r="D16" s="202"/>
      <c r="E16" s="202">
        <v>20</v>
      </c>
      <c r="F16" s="203">
        <f t="shared" si="0"/>
        <v>20</v>
      </c>
      <c r="G16" s="26"/>
      <c r="H16" s="522"/>
      <c r="I16" s="197">
        <v>331</v>
      </c>
      <c r="J16" s="198" t="s">
        <v>67</v>
      </c>
      <c r="K16" s="199"/>
      <c r="L16" s="199"/>
      <c r="M16" s="200">
        <f t="shared" si="1"/>
        <v>0</v>
      </c>
    </row>
    <row r="17" spans="1:13" s="29" customFormat="1" ht="18.75" customHeight="1">
      <c r="A17" s="523"/>
      <c r="B17" s="519" t="s">
        <v>110</v>
      </c>
      <c r="C17" s="520"/>
      <c r="D17" s="202">
        <f>SUM(D6:D16)</f>
        <v>328</v>
      </c>
      <c r="E17" s="202">
        <f>SUM(E6:E16)</f>
        <v>25</v>
      </c>
      <c r="F17" s="203">
        <f>D17+E17</f>
        <v>353</v>
      </c>
      <c r="G17" s="26"/>
      <c r="H17" s="522"/>
      <c r="I17" s="197">
        <v>341</v>
      </c>
      <c r="J17" s="198" t="s">
        <v>68</v>
      </c>
      <c r="K17" s="199"/>
      <c r="L17" s="199"/>
      <c r="M17" s="200">
        <f t="shared" si="1"/>
        <v>0</v>
      </c>
    </row>
    <row r="18" spans="1:13" s="29" customFormat="1" ht="18.75" customHeight="1">
      <c r="A18" s="521" t="s">
        <v>29</v>
      </c>
      <c r="B18" s="193">
        <v>91</v>
      </c>
      <c r="C18" s="198" t="s">
        <v>28</v>
      </c>
      <c r="D18" s="199">
        <v>7290</v>
      </c>
      <c r="E18" s="199"/>
      <c r="F18" s="200">
        <f t="shared" si="0"/>
        <v>7290</v>
      </c>
      <c r="G18" s="26"/>
      <c r="H18" s="522"/>
      <c r="I18" s="197">
        <v>351</v>
      </c>
      <c r="J18" s="198" t="s">
        <v>69</v>
      </c>
      <c r="K18" s="199">
        <v>18</v>
      </c>
      <c r="L18" s="199">
        <v>11106</v>
      </c>
      <c r="M18" s="200">
        <f t="shared" si="1"/>
        <v>11124</v>
      </c>
    </row>
    <row r="19" spans="1:13" s="29" customFormat="1" ht="18.75" customHeight="1">
      <c r="A19" s="522"/>
      <c r="B19" s="197">
        <v>92</v>
      </c>
      <c r="C19" s="198" t="s">
        <v>13</v>
      </c>
      <c r="D19" s="199"/>
      <c r="E19" s="199"/>
      <c r="F19" s="200">
        <f t="shared" si="0"/>
        <v>0</v>
      </c>
      <c r="G19" s="26"/>
      <c r="H19" s="522"/>
      <c r="I19" s="197">
        <v>361</v>
      </c>
      <c r="J19" s="198" t="s">
        <v>70</v>
      </c>
      <c r="K19" s="199">
        <v>36</v>
      </c>
      <c r="L19" s="199">
        <v>4</v>
      </c>
      <c r="M19" s="200">
        <f t="shared" si="1"/>
        <v>40</v>
      </c>
    </row>
    <row r="20" spans="1:13" s="29" customFormat="1" ht="18.75" customHeight="1">
      <c r="A20" s="522"/>
      <c r="B20" s="197">
        <v>101</v>
      </c>
      <c r="C20" s="198" t="s">
        <v>30</v>
      </c>
      <c r="D20" s="199"/>
      <c r="E20" s="199"/>
      <c r="F20" s="200">
        <f t="shared" si="0"/>
        <v>0</v>
      </c>
      <c r="G20" s="26"/>
      <c r="H20" s="522"/>
      <c r="I20" s="201">
        <v>371</v>
      </c>
      <c r="J20" s="206" t="s">
        <v>11</v>
      </c>
      <c r="K20" s="202">
        <v>2338</v>
      </c>
      <c r="L20" s="202">
        <v>10</v>
      </c>
      <c r="M20" s="203">
        <f t="shared" si="1"/>
        <v>2348</v>
      </c>
    </row>
    <row r="21" spans="1:13" s="29" customFormat="1" ht="18.75" customHeight="1">
      <c r="A21" s="522"/>
      <c r="B21" s="197">
        <v>111</v>
      </c>
      <c r="C21" s="198" t="s">
        <v>31</v>
      </c>
      <c r="D21" s="199"/>
      <c r="E21" s="199"/>
      <c r="F21" s="200">
        <f t="shared" si="0"/>
        <v>0</v>
      </c>
      <c r="G21" s="26"/>
      <c r="H21" s="523"/>
      <c r="I21" s="519" t="s">
        <v>110</v>
      </c>
      <c r="J21" s="520"/>
      <c r="K21" s="202">
        <f>SUM(K6:K20)</f>
        <v>33677</v>
      </c>
      <c r="L21" s="202">
        <f>SUM(L6:L20)</f>
        <v>115894</v>
      </c>
      <c r="M21" s="203">
        <f t="shared" si="1"/>
        <v>149571</v>
      </c>
    </row>
    <row r="22" spans="1:13" s="29" customFormat="1" ht="18.75" customHeight="1">
      <c r="A22" s="522"/>
      <c r="B22" s="197">
        <v>112</v>
      </c>
      <c r="C22" s="198" t="s">
        <v>32</v>
      </c>
      <c r="D22" s="199">
        <v>820</v>
      </c>
      <c r="E22" s="199"/>
      <c r="F22" s="200">
        <f t="shared" si="0"/>
        <v>820</v>
      </c>
      <c r="G22" s="26"/>
      <c r="H22" s="521" t="s">
        <v>72</v>
      </c>
      <c r="I22" s="193">
        <v>381</v>
      </c>
      <c r="J22" s="198" t="s">
        <v>71</v>
      </c>
      <c r="K22" s="199">
        <v>240</v>
      </c>
      <c r="L22" s="199"/>
      <c r="M22" s="200">
        <f t="shared" si="1"/>
        <v>240</v>
      </c>
    </row>
    <row r="23" spans="1:13" s="29" customFormat="1" ht="18.75" customHeight="1">
      <c r="A23" s="522"/>
      <c r="B23" s="201">
        <v>121</v>
      </c>
      <c r="C23" s="190" t="s">
        <v>33</v>
      </c>
      <c r="D23" s="202"/>
      <c r="E23" s="202"/>
      <c r="F23" s="203">
        <f t="shared" si="0"/>
        <v>0</v>
      </c>
      <c r="G23" s="26"/>
      <c r="H23" s="522"/>
      <c r="I23" s="197">
        <v>391</v>
      </c>
      <c r="J23" s="198" t="s">
        <v>73</v>
      </c>
      <c r="K23" s="199"/>
      <c r="L23" s="199"/>
      <c r="M23" s="200">
        <f t="shared" si="1"/>
        <v>0</v>
      </c>
    </row>
    <row r="24" spans="1:13" s="29" customFormat="1" ht="18.75" customHeight="1">
      <c r="A24" s="523"/>
      <c r="B24" s="519" t="s">
        <v>110</v>
      </c>
      <c r="C24" s="520"/>
      <c r="D24" s="202">
        <f>SUM(D18:D23)</f>
        <v>8110</v>
      </c>
      <c r="E24" s="202">
        <f>SUM(E18:E23)</f>
        <v>0</v>
      </c>
      <c r="F24" s="203">
        <f t="shared" si="0"/>
        <v>8110</v>
      </c>
      <c r="G24" s="26"/>
      <c r="H24" s="522"/>
      <c r="I24" s="197">
        <v>401</v>
      </c>
      <c r="J24" s="198" t="s">
        <v>74</v>
      </c>
      <c r="K24" s="199">
        <v>780</v>
      </c>
      <c r="L24" s="199"/>
      <c r="M24" s="200">
        <f t="shared" si="1"/>
        <v>780</v>
      </c>
    </row>
    <row r="25" spans="1:13" s="29" customFormat="1" ht="18.75" customHeight="1">
      <c r="A25" s="521" t="s">
        <v>34</v>
      </c>
      <c r="B25" s="193">
        <v>131</v>
      </c>
      <c r="C25" s="198" t="s">
        <v>15</v>
      </c>
      <c r="D25" s="199"/>
      <c r="E25" s="199"/>
      <c r="F25" s="200">
        <f t="shared" si="0"/>
        <v>0</v>
      </c>
      <c r="G25" s="26"/>
      <c r="H25" s="522"/>
      <c r="I25" s="197">
        <v>411</v>
      </c>
      <c r="J25" s="198" t="s">
        <v>75</v>
      </c>
      <c r="K25" s="199"/>
      <c r="L25" s="199"/>
      <c r="M25" s="200">
        <f t="shared" si="1"/>
        <v>0</v>
      </c>
    </row>
    <row r="26" spans="1:13" s="29" customFormat="1" ht="18.75" customHeight="1">
      <c r="A26" s="522"/>
      <c r="B26" s="197">
        <v>141</v>
      </c>
      <c r="C26" s="198" t="s">
        <v>35</v>
      </c>
      <c r="D26" s="199"/>
      <c r="E26" s="199"/>
      <c r="F26" s="200">
        <f t="shared" si="0"/>
        <v>0</v>
      </c>
      <c r="G26" s="26"/>
      <c r="H26" s="522"/>
      <c r="I26" s="197">
        <v>421</v>
      </c>
      <c r="J26" s="198" t="s">
        <v>76</v>
      </c>
      <c r="K26" s="199">
        <v>1422</v>
      </c>
      <c r="L26" s="199">
        <v>198</v>
      </c>
      <c r="M26" s="200">
        <f t="shared" si="1"/>
        <v>1620</v>
      </c>
    </row>
    <row r="27" spans="1:13" s="29" customFormat="1" ht="18.75" customHeight="1">
      <c r="A27" s="522"/>
      <c r="B27" s="197">
        <v>151</v>
      </c>
      <c r="C27" s="198" t="s">
        <v>36</v>
      </c>
      <c r="D27" s="199"/>
      <c r="E27" s="199"/>
      <c r="F27" s="200">
        <f t="shared" si="0"/>
        <v>0</v>
      </c>
      <c r="G27" s="26"/>
      <c r="H27" s="522"/>
      <c r="I27" s="197">
        <v>422</v>
      </c>
      <c r="J27" s="198" t="s">
        <v>77</v>
      </c>
      <c r="K27" s="199">
        <v>18</v>
      </c>
      <c r="L27" s="199">
        <v>22</v>
      </c>
      <c r="M27" s="200">
        <f t="shared" si="1"/>
        <v>40</v>
      </c>
    </row>
    <row r="28" spans="1:13" s="29" customFormat="1" ht="18.75" customHeight="1">
      <c r="A28" s="522"/>
      <c r="B28" s="197">
        <v>161</v>
      </c>
      <c r="C28" s="198" t="s">
        <v>37</v>
      </c>
      <c r="D28" s="199">
        <v>94</v>
      </c>
      <c r="E28" s="199"/>
      <c r="F28" s="200">
        <f t="shared" si="0"/>
        <v>94</v>
      </c>
      <c r="G28" s="26"/>
      <c r="H28" s="522"/>
      <c r="I28" s="197">
        <v>423</v>
      </c>
      <c r="J28" s="198" t="s">
        <v>78</v>
      </c>
      <c r="K28" s="199"/>
      <c r="L28" s="199">
        <v>705</v>
      </c>
      <c r="M28" s="200">
        <f t="shared" si="1"/>
        <v>705</v>
      </c>
    </row>
    <row r="29" spans="1:13" s="29" customFormat="1" ht="18.75" customHeight="1">
      <c r="A29" s="522"/>
      <c r="B29" s="197">
        <v>162</v>
      </c>
      <c r="C29" s="198" t="s">
        <v>14</v>
      </c>
      <c r="D29" s="199"/>
      <c r="E29" s="199">
        <v>78955</v>
      </c>
      <c r="F29" s="200">
        <f t="shared" si="0"/>
        <v>78955</v>
      </c>
      <c r="G29" s="26"/>
      <c r="H29" s="522"/>
      <c r="I29" s="197">
        <v>424</v>
      </c>
      <c r="J29" s="198" t="s">
        <v>79</v>
      </c>
      <c r="K29" s="199"/>
      <c r="L29" s="199"/>
      <c r="M29" s="200">
        <f t="shared" si="1"/>
        <v>0</v>
      </c>
    </row>
    <row r="30" spans="1:13" s="29" customFormat="1" ht="18.75" customHeight="1">
      <c r="A30" s="522"/>
      <c r="B30" s="197">
        <v>171</v>
      </c>
      <c r="C30" s="198" t="s">
        <v>38</v>
      </c>
      <c r="D30" s="199"/>
      <c r="E30" s="199"/>
      <c r="F30" s="200">
        <f t="shared" si="0"/>
        <v>0</v>
      </c>
      <c r="G30" s="26"/>
      <c r="H30" s="522"/>
      <c r="I30" s="201">
        <v>425</v>
      </c>
      <c r="J30" s="190" t="s">
        <v>80</v>
      </c>
      <c r="K30" s="202"/>
      <c r="L30" s="202">
        <v>1</v>
      </c>
      <c r="M30" s="203">
        <f t="shared" si="1"/>
        <v>1</v>
      </c>
    </row>
    <row r="31" spans="1:13" s="29" customFormat="1" ht="18.75" customHeight="1">
      <c r="A31" s="522"/>
      <c r="B31" s="197">
        <v>181</v>
      </c>
      <c r="C31" s="198" t="s">
        <v>39</v>
      </c>
      <c r="D31" s="199"/>
      <c r="E31" s="199"/>
      <c r="F31" s="200">
        <f t="shared" si="0"/>
        <v>0</v>
      </c>
      <c r="G31" s="26"/>
      <c r="H31" s="523"/>
      <c r="I31" s="519" t="s">
        <v>110</v>
      </c>
      <c r="J31" s="520"/>
      <c r="K31" s="202">
        <f>SUM(K22:K30)</f>
        <v>2460</v>
      </c>
      <c r="L31" s="202">
        <f>SUM(L22:L30)</f>
        <v>926</v>
      </c>
      <c r="M31" s="203">
        <f t="shared" si="1"/>
        <v>3386</v>
      </c>
    </row>
    <row r="32" spans="1:13" s="29" customFormat="1" ht="18.75" customHeight="1">
      <c r="A32" s="522"/>
      <c r="B32" s="197">
        <v>191</v>
      </c>
      <c r="C32" s="198" t="s">
        <v>40</v>
      </c>
      <c r="D32" s="199"/>
      <c r="E32" s="199"/>
      <c r="F32" s="200">
        <f t="shared" si="0"/>
        <v>0</v>
      </c>
      <c r="G32" s="26"/>
      <c r="H32" s="521" t="s">
        <v>121</v>
      </c>
      <c r="I32" s="193">
        <v>431</v>
      </c>
      <c r="J32" s="198" t="s">
        <v>81</v>
      </c>
      <c r="K32" s="199"/>
      <c r="L32" s="199"/>
      <c r="M32" s="200">
        <f t="shared" si="1"/>
        <v>0</v>
      </c>
    </row>
    <row r="33" spans="1:13" s="29" customFormat="1" ht="18.75" customHeight="1">
      <c r="A33" s="522"/>
      <c r="B33" s="197">
        <v>201</v>
      </c>
      <c r="C33" s="198" t="s">
        <v>41</v>
      </c>
      <c r="D33" s="199"/>
      <c r="E33" s="199"/>
      <c r="F33" s="200">
        <f t="shared" si="0"/>
        <v>0</v>
      </c>
      <c r="G33" s="26"/>
      <c r="H33" s="522"/>
      <c r="I33" s="197">
        <v>441</v>
      </c>
      <c r="J33" s="198" t="s">
        <v>82</v>
      </c>
      <c r="K33" s="199"/>
      <c r="L33" s="199">
        <v>9</v>
      </c>
      <c r="M33" s="200">
        <f t="shared" si="1"/>
        <v>9</v>
      </c>
    </row>
    <row r="34" spans="1:13" s="29" customFormat="1" ht="18.75" customHeight="1">
      <c r="A34" s="522"/>
      <c r="B34" s="201">
        <v>211</v>
      </c>
      <c r="C34" s="190" t="s">
        <v>42</v>
      </c>
      <c r="D34" s="202">
        <v>54</v>
      </c>
      <c r="E34" s="202">
        <v>35821</v>
      </c>
      <c r="F34" s="203">
        <f t="shared" si="0"/>
        <v>35875</v>
      </c>
      <c r="G34" s="26"/>
      <c r="H34" s="522"/>
      <c r="I34" s="197">
        <v>442</v>
      </c>
      <c r="J34" s="198" t="s">
        <v>83</v>
      </c>
      <c r="K34" s="199"/>
      <c r="L34" s="199"/>
      <c r="M34" s="200">
        <f t="shared" si="1"/>
        <v>0</v>
      </c>
    </row>
    <row r="35" spans="1:13" s="29" customFormat="1" ht="18.75" customHeight="1">
      <c r="A35" s="523"/>
      <c r="B35" s="519" t="s">
        <v>110</v>
      </c>
      <c r="C35" s="520"/>
      <c r="D35" s="202">
        <f>SUM(D25:D34)</f>
        <v>148</v>
      </c>
      <c r="E35" s="202">
        <f>SUM(E25:E34)</f>
        <v>114776</v>
      </c>
      <c r="F35" s="203">
        <f t="shared" si="0"/>
        <v>114924</v>
      </c>
      <c r="G35" s="26"/>
      <c r="H35" s="522"/>
      <c r="I35" s="197">
        <v>443</v>
      </c>
      <c r="J35" s="198" t="s">
        <v>84</v>
      </c>
      <c r="K35" s="199">
        <v>540</v>
      </c>
      <c r="L35" s="199">
        <v>4</v>
      </c>
      <c r="M35" s="200">
        <f t="shared" si="1"/>
        <v>544</v>
      </c>
    </row>
    <row r="36" spans="1:13" s="29" customFormat="1" ht="18.75" customHeight="1">
      <c r="A36" s="532" t="s">
        <v>44</v>
      </c>
      <c r="B36" s="193">
        <v>221</v>
      </c>
      <c r="C36" s="198" t="s">
        <v>43</v>
      </c>
      <c r="D36" s="199"/>
      <c r="E36" s="199">
        <v>500</v>
      </c>
      <c r="F36" s="200">
        <f t="shared" si="0"/>
        <v>500</v>
      </c>
      <c r="G36" s="26"/>
      <c r="H36" s="522"/>
      <c r="I36" s="197">
        <v>444</v>
      </c>
      <c r="J36" s="198" t="s">
        <v>85</v>
      </c>
      <c r="K36" s="199">
        <v>114912</v>
      </c>
      <c r="L36" s="199"/>
      <c r="M36" s="200">
        <f t="shared" si="1"/>
        <v>114912</v>
      </c>
    </row>
    <row r="37" spans="1:13" s="29" customFormat="1" ht="18.75" customHeight="1">
      <c r="A37" s="533"/>
      <c r="B37" s="197">
        <v>222</v>
      </c>
      <c r="C37" s="198" t="s">
        <v>45</v>
      </c>
      <c r="D37" s="199"/>
      <c r="E37" s="199"/>
      <c r="F37" s="200">
        <f t="shared" si="0"/>
        <v>0</v>
      </c>
      <c r="G37" s="26"/>
      <c r="H37" s="522"/>
      <c r="I37" s="197">
        <v>451</v>
      </c>
      <c r="J37" s="198" t="s">
        <v>86</v>
      </c>
      <c r="K37" s="199">
        <v>1154</v>
      </c>
      <c r="L37" s="199"/>
      <c r="M37" s="200">
        <f t="shared" si="1"/>
        <v>1154</v>
      </c>
    </row>
    <row r="38" spans="1:13" s="29" customFormat="1" ht="18.75" customHeight="1">
      <c r="A38" s="533"/>
      <c r="B38" s="197">
        <v>231</v>
      </c>
      <c r="C38" s="198" t="s">
        <v>46</v>
      </c>
      <c r="D38" s="199">
        <v>58</v>
      </c>
      <c r="E38" s="199"/>
      <c r="F38" s="200">
        <f t="shared" si="0"/>
        <v>58</v>
      </c>
      <c r="G38" s="26"/>
      <c r="H38" s="522"/>
      <c r="I38" s="197">
        <v>461</v>
      </c>
      <c r="J38" s="198" t="s">
        <v>87</v>
      </c>
      <c r="K38" s="199"/>
      <c r="L38" s="199">
        <v>1</v>
      </c>
      <c r="M38" s="200">
        <f t="shared" si="1"/>
        <v>1</v>
      </c>
    </row>
    <row r="39" spans="1:13" s="29" customFormat="1" ht="18.75" customHeight="1">
      <c r="A39" s="533"/>
      <c r="B39" s="197">
        <v>241</v>
      </c>
      <c r="C39" s="198" t="s">
        <v>47</v>
      </c>
      <c r="D39" s="199">
        <v>440</v>
      </c>
      <c r="E39" s="199">
        <v>67</v>
      </c>
      <c r="F39" s="200">
        <f t="shared" si="0"/>
        <v>507</v>
      </c>
      <c r="G39" s="26"/>
      <c r="H39" s="522"/>
      <c r="I39" s="201">
        <v>471</v>
      </c>
      <c r="J39" s="190" t="s">
        <v>88</v>
      </c>
      <c r="K39" s="202">
        <v>3712</v>
      </c>
      <c r="L39" s="202"/>
      <c r="M39" s="203">
        <f t="shared" si="1"/>
        <v>3712</v>
      </c>
    </row>
    <row r="40" spans="1:13" s="29" customFormat="1" ht="18.75" customHeight="1">
      <c r="A40" s="533"/>
      <c r="B40" s="197">
        <v>251</v>
      </c>
      <c r="C40" s="198" t="s">
        <v>48</v>
      </c>
      <c r="D40" s="199"/>
      <c r="E40" s="199"/>
      <c r="F40" s="200">
        <f t="shared" si="0"/>
        <v>0</v>
      </c>
      <c r="G40" s="26"/>
      <c r="H40" s="523"/>
      <c r="I40" s="519" t="s">
        <v>110</v>
      </c>
      <c r="J40" s="520"/>
      <c r="K40" s="202">
        <f>SUM(K32:K39)</f>
        <v>120318</v>
      </c>
      <c r="L40" s="202">
        <f>SUM(L32:L39)</f>
        <v>14</v>
      </c>
      <c r="M40" s="203">
        <f t="shared" si="1"/>
        <v>120332</v>
      </c>
    </row>
    <row r="41" spans="1:13" s="29" customFormat="1" ht="18.75" customHeight="1">
      <c r="A41" s="533"/>
      <c r="B41" s="197">
        <v>252</v>
      </c>
      <c r="C41" s="198" t="s">
        <v>49</v>
      </c>
      <c r="D41" s="199"/>
      <c r="E41" s="199">
        <v>150</v>
      </c>
      <c r="F41" s="200">
        <f t="shared" si="0"/>
        <v>150</v>
      </c>
      <c r="G41" s="26"/>
      <c r="H41" s="521" t="s">
        <v>89</v>
      </c>
      <c r="I41" s="193">
        <v>481</v>
      </c>
      <c r="J41" s="198" t="s">
        <v>9</v>
      </c>
      <c r="K41" s="199">
        <v>69873</v>
      </c>
      <c r="L41" s="199"/>
      <c r="M41" s="200">
        <f t="shared" si="1"/>
        <v>69873</v>
      </c>
    </row>
    <row r="42" spans="1:13" s="29" customFormat="1" ht="18.75" customHeight="1">
      <c r="A42" s="533"/>
      <c r="B42" s="197">
        <v>253</v>
      </c>
      <c r="C42" s="198" t="s">
        <v>50</v>
      </c>
      <c r="D42" s="199"/>
      <c r="E42" s="199"/>
      <c r="F42" s="200">
        <f t="shared" si="0"/>
        <v>0</v>
      </c>
      <c r="G42" s="26"/>
      <c r="H42" s="522"/>
      <c r="I42" s="197">
        <v>491</v>
      </c>
      <c r="J42" s="198" t="s">
        <v>10</v>
      </c>
      <c r="K42" s="199">
        <v>3900</v>
      </c>
      <c r="L42" s="199"/>
      <c r="M42" s="200">
        <f t="shared" si="1"/>
        <v>3900</v>
      </c>
    </row>
    <row r="43" spans="1:13" s="29" customFormat="1" ht="18.75" customHeight="1">
      <c r="A43" s="533"/>
      <c r="B43" s="197">
        <v>254</v>
      </c>
      <c r="C43" s="198" t="s">
        <v>51</v>
      </c>
      <c r="D43" s="199"/>
      <c r="E43" s="199">
        <v>6</v>
      </c>
      <c r="F43" s="200">
        <f t="shared" si="0"/>
        <v>6</v>
      </c>
      <c r="G43" s="26"/>
      <c r="H43" s="522"/>
      <c r="I43" s="197">
        <v>501</v>
      </c>
      <c r="J43" s="198" t="s">
        <v>90</v>
      </c>
      <c r="K43" s="199"/>
      <c r="L43" s="199"/>
      <c r="M43" s="200">
        <f t="shared" si="1"/>
        <v>0</v>
      </c>
    </row>
    <row r="44" spans="1:13" s="29" customFormat="1" ht="18.75" customHeight="1">
      <c r="A44" s="533"/>
      <c r="B44" s="197">
        <v>255</v>
      </c>
      <c r="C44" s="198" t="s">
        <v>52</v>
      </c>
      <c r="D44" s="199">
        <v>2704</v>
      </c>
      <c r="E44" s="199"/>
      <c r="F44" s="200">
        <f t="shared" si="0"/>
        <v>2704</v>
      </c>
      <c r="G44" s="26"/>
      <c r="H44" s="522"/>
      <c r="I44" s="197">
        <v>511</v>
      </c>
      <c r="J44" s="198" t="s">
        <v>91</v>
      </c>
      <c r="K44" s="199"/>
      <c r="L44" s="199"/>
      <c r="M44" s="200">
        <f t="shared" si="1"/>
        <v>0</v>
      </c>
    </row>
    <row r="45" spans="1:13" s="29" customFormat="1" ht="18.75" customHeight="1">
      <c r="A45" s="533"/>
      <c r="B45" s="197">
        <v>256</v>
      </c>
      <c r="C45" s="198" t="s">
        <v>53</v>
      </c>
      <c r="D45" s="199">
        <v>18</v>
      </c>
      <c r="E45" s="199">
        <v>17</v>
      </c>
      <c r="F45" s="200">
        <f t="shared" si="0"/>
        <v>35</v>
      </c>
      <c r="G45" s="26"/>
      <c r="H45" s="522"/>
      <c r="I45" s="197">
        <v>512</v>
      </c>
      <c r="J45" s="198" t="s">
        <v>92</v>
      </c>
      <c r="K45" s="199"/>
      <c r="L45" s="199">
        <v>10629</v>
      </c>
      <c r="M45" s="200">
        <f t="shared" si="1"/>
        <v>10629</v>
      </c>
    </row>
    <row r="46" spans="1:13" s="29" customFormat="1" ht="18.75" customHeight="1">
      <c r="A46" s="533"/>
      <c r="B46" s="197">
        <v>261</v>
      </c>
      <c r="C46" s="198" t="s">
        <v>54</v>
      </c>
      <c r="D46" s="199">
        <v>1244</v>
      </c>
      <c r="E46" s="199">
        <v>14</v>
      </c>
      <c r="F46" s="200">
        <f t="shared" si="0"/>
        <v>1258</v>
      </c>
      <c r="G46" s="26"/>
      <c r="H46" s="522"/>
      <c r="I46" s="197">
        <v>521</v>
      </c>
      <c r="J46" s="198" t="s">
        <v>93</v>
      </c>
      <c r="K46" s="199">
        <v>1384</v>
      </c>
      <c r="L46" s="199">
        <v>131</v>
      </c>
      <c r="M46" s="200">
        <f t="shared" si="1"/>
        <v>1515</v>
      </c>
    </row>
    <row r="47" spans="1:13" s="29" customFormat="1" ht="18.75" customHeight="1">
      <c r="A47" s="533"/>
      <c r="B47" s="197">
        <v>262</v>
      </c>
      <c r="C47" s="198" t="s">
        <v>55</v>
      </c>
      <c r="D47" s="199">
        <v>2256</v>
      </c>
      <c r="E47" s="199">
        <v>5</v>
      </c>
      <c r="F47" s="200">
        <f t="shared" si="0"/>
        <v>2261</v>
      </c>
      <c r="G47" s="26"/>
      <c r="H47" s="522"/>
      <c r="I47" s="201">
        <v>531</v>
      </c>
      <c r="J47" s="190" t="s">
        <v>94</v>
      </c>
      <c r="K47" s="202"/>
      <c r="L47" s="202"/>
      <c r="M47" s="203">
        <f t="shared" si="1"/>
        <v>0</v>
      </c>
    </row>
    <row r="48" spans="1:13" s="29" customFormat="1" ht="18.75" customHeight="1">
      <c r="A48" s="533"/>
      <c r="B48" s="197">
        <v>263</v>
      </c>
      <c r="C48" s="198" t="s">
        <v>56</v>
      </c>
      <c r="D48" s="199"/>
      <c r="E48" s="199">
        <v>2</v>
      </c>
      <c r="F48" s="200">
        <f t="shared" si="0"/>
        <v>2</v>
      </c>
      <c r="G48" s="26"/>
      <c r="H48" s="523"/>
      <c r="I48" s="519" t="s">
        <v>110</v>
      </c>
      <c r="J48" s="520"/>
      <c r="K48" s="202">
        <f>SUM(K41:K47)</f>
        <v>75157</v>
      </c>
      <c r="L48" s="202">
        <f>SUM(L41:L47)</f>
        <v>10760</v>
      </c>
      <c r="M48" s="203">
        <f t="shared" si="1"/>
        <v>85917</v>
      </c>
    </row>
    <row r="49" spans="1:13" s="29" customFormat="1" ht="18.75" customHeight="1" thickBot="1">
      <c r="A49" s="533"/>
      <c r="B49" s="197">
        <v>264</v>
      </c>
      <c r="C49" s="198" t="s">
        <v>57</v>
      </c>
      <c r="D49" s="199"/>
      <c r="E49" s="199"/>
      <c r="F49" s="200">
        <f t="shared" si="0"/>
        <v>0</v>
      </c>
      <c r="G49" s="26"/>
      <c r="H49" s="487" t="s">
        <v>95</v>
      </c>
      <c r="I49" s="193">
        <v>541</v>
      </c>
      <c r="J49" s="198" t="s">
        <v>95</v>
      </c>
      <c r="K49" s="195"/>
      <c r="L49" s="41">
        <v>86</v>
      </c>
      <c r="M49" s="200">
        <f t="shared" si="1"/>
        <v>86</v>
      </c>
    </row>
    <row r="50" spans="1:13" s="29" customFormat="1" ht="18.75" customHeight="1" thickTop="1">
      <c r="A50" s="533"/>
      <c r="B50" s="201">
        <v>265</v>
      </c>
      <c r="C50" s="190" t="s">
        <v>58</v>
      </c>
      <c r="D50" s="202">
        <v>18</v>
      </c>
      <c r="E50" s="202">
        <v>1</v>
      </c>
      <c r="F50" s="203">
        <f t="shared" si="0"/>
        <v>19</v>
      </c>
      <c r="G50" s="26"/>
      <c r="H50" s="524" t="s">
        <v>112</v>
      </c>
      <c r="I50" s="525"/>
      <c r="J50" s="526"/>
      <c r="K50" s="513">
        <f>D17+D24+D35+D51+K21+K31+K40+K48+K49</f>
        <v>246936</v>
      </c>
      <c r="L50" s="513">
        <f>E17+E24+E35+E51+L21+L31+L40+L48+L49</f>
        <v>243243</v>
      </c>
      <c r="M50" s="515">
        <f t="shared" si="1"/>
        <v>490179</v>
      </c>
    </row>
    <row r="51" spans="1:13" s="29" customFormat="1" ht="18.75" customHeight="1" thickBot="1">
      <c r="A51" s="534"/>
      <c r="B51" s="517" t="s">
        <v>110</v>
      </c>
      <c r="C51" s="518"/>
      <c r="D51" s="204">
        <f>SUM(D36:D50)</f>
        <v>6738</v>
      </c>
      <c r="E51" s="204">
        <f>SUM(E36:E50)</f>
        <v>762</v>
      </c>
      <c r="F51" s="205">
        <f t="shared" si="0"/>
        <v>7500</v>
      </c>
      <c r="G51" s="26"/>
      <c r="H51" s="527"/>
      <c r="I51" s="528"/>
      <c r="J51" s="518"/>
      <c r="K51" s="514"/>
      <c r="L51" s="514"/>
      <c r="M51" s="516"/>
    </row>
    <row r="52" spans="1:13" ht="18.75" customHeight="1"/>
    <row r="53" spans="1:13" ht="18.75" customHeight="1"/>
    <row r="54" spans="1:13" ht="18.75" customHeight="1"/>
    <row r="55" spans="1:13" ht="18.75" customHeight="1"/>
    <row r="56" spans="1:13" ht="18.75" customHeight="1"/>
    <row r="57" spans="1:13" ht="18.75" customHeight="1"/>
    <row r="58" spans="1:13" ht="18.75" customHeight="1"/>
    <row r="59" spans="1:13" ht="18.75" customHeight="1"/>
    <row r="60" spans="1:13" ht="18.75" customHeight="1"/>
    <row r="61" spans="1:13" ht="18.75" customHeight="1"/>
    <row r="62" spans="1:13" ht="18.75" customHeight="1"/>
  </sheetData>
  <mergeCells count="24">
    <mergeCell ref="D3:F3"/>
    <mergeCell ref="K3:M3"/>
    <mergeCell ref="D4:F4"/>
    <mergeCell ref="K4:M4"/>
    <mergeCell ref="A6:A17"/>
    <mergeCell ref="H6:H21"/>
    <mergeCell ref="B17:C17"/>
    <mergeCell ref="A18:A24"/>
    <mergeCell ref="I21:J21"/>
    <mergeCell ref="H22:H31"/>
    <mergeCell ref="B24:C24"/>
    <mergeCell ref="A25:A35"/>
    <mergeCell ref="I31:J31"/>
    <mergeCell ref="H32:H40"/>
    <mergeCell ref="B35:C35"/>
    <mergeCell ref="A36:A51"/>
    <mergeCell ref="L50:L51"/>
    <mergeCell ref="M50:M51"/>
    <mergeCell ref="B51:C51"/>
    <mergeCell ref="I40:J40"/>
    <mergeCell ref="H41:H48"/>
    <mergeCell ref="I48:J48"/>
    <mergeCell ref="H50:J51"/>
    <mergeCell ref="K50:K51"/>
  </mergeCells>
  <phoneticPr fontId="2"/>
  <printOptions horizontalCentered="1"/>
  <pageMargins left="0.59055118110236227" right="0.39370078740157483" top="0.39370078740157483" bottom="0.59055118110236227" header="0.51181102362204722" footer="0.51181102362204722"/>
  <pageSetup paperSize="9" scale="8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78"/>
  <sheetViews>
    <sheetView showZeros="0" view="pageBreakPreview" zoomScale="80" zoomScaleNormal="70" zoomScaleSheetLayoutView="80" workbookViewId="0"/>
  </sheetViews>
  <sheetFormatPr defaultRowHeight="13.5"/>
  <cols>
    <col min="1" max="1" width="16.375" style="3" customWidth="1"/>
    <col min="2" max="2" width="5.5" style="3" bestFit="1" customWidth="1"/>
    <col min="3" max="3" width="37.5" style="3" customWidth="1"/>
    <col min="4" max="6" width="12.5" style="4" customWidth="1"/>
    <col min="7" max="7" width="8.5" style="3" customWidth="1"/>
    <col min="8" max="8" width="16.375" style="3" customWidth="1"/>
    <col min="9" max="9" width="5.5" style="3" customWidth="1"/>
    <col min="10" max="10" width="37.5" style="3" customWidth="1"/>
    <col min="11" max="13" width="12.5" style="4" customWidth="1"/>
    <col min="14" max="14" width="2.625" style="3" customWidth="1"/>
    <col min="15" max="16384" width="9" style="3"/>
  </cols>
  <sheetData>
    <row r="1" spans="1:14" ht="18.75" customHeight="1">
      <c r="F1" s="5"/>
      <c r="H1" s="6"/>
      <c r="I1" s="29"/>
      <c r="J1" s="29"/>
      <c r="K1" s="29"/>
      <c r="L1" s="29"/>
      <c r="M1" s="5"/>
      <c r="N1" s="6"/>
    </row>
    <row r="2" spans="1:14" ht="18.75" customHeight="1">
      <c r="A2" s="181" t="s">
        <v>114</v>
      </c>
      <c r="F2" s="3"/>
      <c r="H2" s="6"/>
      <c r="I2" s="6"/>
      <c r="J2" s="1"/>
      <c r="K2" s="10"/>
      <c r="L2" s="10"/>
      <c r="M2" s="5"/>
      <c r="N2" s="6"/>
    </row>
    <row r="3" spans="1:14" s="26" customFormat="1" ht="15.75" customHeight="1" thickBot="1">
      <c r="C3" s="27"/>
      <c r="D3" s="529" t="s">
        <v>132</v>
      </c>
      <c r="E3" s="529"/>
      <c r="F3" s="529"/>
      <c r="G3" s="28"/>
      <c r="J3" s="27"/>
      <c r="K3" s="529" t="s">
        <v>132</v>
      </c>
      <c r="L3" s="529"/>
      <c r="M3" s="529"/>
      <c r="N3" s="28"/>
    </row>
    <row r="4" spans="1:14" s="29" customFormat="1" ht="18.75" customHeight="1">
      <c r="A4" s="185"/>
      <c r="B4" s="186"/>
      <c r="C4" s="187" t="s">
        <v>109</v>
      </c>
      <c r="D4" s="530" t="s">
        <v>140</v>
      </c>
      <c r="E4" s="530"/>
      <c r="F4" s="531"/>
      <c r="G4" s="28"/>
      <c r="H4" s="185"/>
      <c r="I4" s="186"/>
      <c r="J4" s="187" t="s">
        <v>109</v>
      </c>
      <c r="K4" s="530" t="s">
        <v>140</v>
      </c>
      <c r="L4" s="530"/>
      <c r="M4" s="531"/>
      <c r="N4" s="28"/>
    </row>
    <row r="5" spans="1:14" s="29" customFormat="1" ht="18.75" customHeight="1">
      <c r="A5" s="188" t="s">
        <v>108</v>
      </c>
      <c r="B5" s="189"/>
      <c r="C5" s="190"/>
      <c r="D5" s="191" t="s">
        <v>375</v>
      </c>
      <c r="E5" s="191" t="s">
        <v>377</v>
      </c>
      <c r="F5" s="192" t="s">
        <v>6</v>
      </c>
      <c r="G5" s="28"/>
      <c r="H5" s="188" t="s">
        <v>108</v>
      </c>
      <c r="I5" s="189"/>
      <c r="J5" s="190"/>
      <c r="K5" s="191" t="s">
        <v>375</v>
      </c>
      <c r="L5" s="191" t="s">
        <v>377</v>
      </c>
      <c r="M5" s="192" t="s">
        <v>6</v>
      </c>
      <c r="N5" s="28"/>
    </row>
    <row r="6" spans="1:14" s="29" customFormat="1" ht="18.75" customHeight="1">
      <c r="A6" s="521" t="s">
        <v>17</v>
      </c>
      <c r="B6" s="193">
        <v>11</v>
      </c>
      <c r="C6" s="194" t="s">
        <v>16</v>
      </c>
      <c r="D6" s="195"/>
      <c r="E6" s="195"/>
      <c r="F6" s="196">
        <f t="shared" ref="F6:F51" si="0">D6+E6</f>
        <v>0</v>
      </c>
      <c r="G6" s="28"/>
      <c r="H6" s="521" t="s">
        <v>60</v>
      </c>
      <c r="I6" s="193">
        <v>271</v>
      </c>
      <c r="J6" s="198" t="s">
        <v>59</v>
      </c>
      <c r="K6" s="199">
        <v>18</v>
      </c>
      <c r="L6" s="199"/>
      <c r="M6" s="200">
        <f t="shared" ref="M6:M24" si="1">K6+L6</f>
        <v>18</v>
      </c>
      <c r="N6" s="26"/>
    </row>
    <row r="7" spans="1:14" s="29" customFormat="1" ht="18.75" customHeight="1">
      <c r="A7" s="522"/>
      <c r="B7" s="197">
        <v>21</v>
      </c>
      <c r="C7" s="198" t="s">
        <v>18</v>
      </c>
      <c r="D7" s="199"/>
      <c r="E7" s="199"/>
      <c r="F7" s="200">
        <f t="shared" si="0"/>
        <v>0</v>
      </c>
      <c r="G7" s="26"/>
      <c r="H7" s="522"/>
      <c r="I7" s="197">
        <v>281</v>
      </c>
      <c r="J7" s="198" t="s">
        <v>12</v>
      </c>
      <c r="K7" s="199"/>
      <c r="L7" s="199">
        <v>143345</v>
      </c>
      <c r="M7" s="200">
        <f t="shared" si="1"/>
        <v>143345</v>
      </c>
      <c r="N7" s="26"/>
    </row>
    <row r="8" spans="1:14" s="29" customFormat="1" ht="18.75" customHeight="1">
      <c r="A8" s="522"/>
      <c r="B8" s="197">
        <v>22</v>
      </c>
      <c r="C8" s="198" t="s">
        <v>19</v>
      </c>
      <c r="D8" s="199"/>
      <c r="E8" s="199"/>
      <c r="F8" s="200">
        <f t="shared" si="0"/>
        <v>0</v>
      </c>
      <c r="G8" s="26"/>
      <c r="H8" s="522"/>
      <c r="I8" s="197">
        <v>291</v>
      </c>
      <c r="J8" s="198" t="s">
        <v>61</v>
      </c>
      <c r="K8" s="199"/>
      <c r="L8" s="199"/>
      <c r="M8" s="200">
        <f t="shared" si="1"/>
        <v>0</v>
      </c>
      <c r="N8" s="26"/>
    </row>
    <row r="9" spans="1:14" s="29" customFormat="1" ht="18.75" customHeight="1">
      <c r="A9" s="522"/>
      <c r="B9" s="197">
        <v>23</v>
      </c>
      <c r="C9" s="198" t="s">
        <v>20</v>
      </c>
      <c r="D9" s="199">
        <v>7082</v>
      </c>
      <c r="E9" s="199"/>
      <c r="F9" s="200">
        <f t="shared" si="0"/>
        <v>7082</v>
      </c>
      <c r="G9" s="26"/>
      <c r="H9" s="522"/>
      <c r="I9" s="197">
        <v>301</v>
      </c>
      <c r="J9" s="198" t="s">
        <v>62</v>
      </c>
      <c r="K9" s="199"/>
      <c r="L9" s="199">
        <v>8</v>
      </c>
      <c r="M9" s="200">
        <f t="shared" si="1"/>
        <v>8</v>
      </c>
      <c r="N9" s="26"/>
    </row>
    <row r="10" spans="1:14" s="29" customFormat="1" ht="18.75" customHeight="1">
      <c r="A10" s="522"/>
      <c r="B10" s="197">
        <v>24</v>
      </c>
      <c r="C10" s="198" t="s">
        <v>21</v>
      </c>
      <c r="D10" s="199"/>
      <c r="E10" s="199"/>
      <c r="F10" s="200">
        <f t="shared" si="0"/>
        <v>0</v>
      </c>
      <c r="G10" s="26"/>
      <c r="H10" s="522"/>
      <c r="I10" s="197">
        <v>311</v>
      </c>
      <c r="J10" s="198" t="s">
        <v>63</v>
      </c>
      <c r="K10" s="199"/>
      <c r="L10" s="199">
        <v>33748</v>
      </c>
      <c r="M10" s="200">
        <f t="shared" si="1"/>
        <v>33748</v>
      </c>
      <c r="N10" s="26"/>
    </row>
    <row r="11" spans="1:14" s="29" customFormat="1" ht="18.75" customHeight="1">
      <c r="A11" s="522"/>
      <c r="B11" s="197">
        <v>31</v>
      </c>
      <c r="C11" s="198" t="s">
        <v>22</v>
      </c>
      <c r="D11" s="199">
        <v>60</v>
      </c>
      <c r="E11" s="199">
        <v>2</v>
      </c>
      <c r="F11" s="200">
        <f t="shared" si="0"/>
        <v>62</v>
      </c>
      <c r="G11" s="26"/>
      <c r="H11" s="522"/>
      <c r="I11" s="197">
        <v>320</v>
      </c>
      <c r="J11" s="198" t="s">
        <v>491</v>
      </c>
      <c r="K11" s="199"/>
      <c r="L11" s="199">
        <v>247433</v>
      </c>
      <c r="M11" s="200">
        <f t="shared" si="1"/>
        <v>247433</v>
      </c>
      <c r="N11" s="26"/>
    </row>
    <row r="12" spans="1:14" s="29" customFormat="1" ht="18.75" customHeight="1">
      <c r="A12" s="522"/>
      <c r="B12" s="197">
        <v>41</v>
      </c>
      <c r="C12" s="198" t="s">
        <v>23</v>
      </c>
      <c r="D12" s="199"/>
      <c r="E12" s="199"/>
      <c r="F12" s="200">
        <f t="shared" si="0"/>
        <v>0</v>
      </c>
      <c r="G12" s="26"/>
      <c r="H12" s="522"/>
      <c r="I12" s="197">
        <v>321</v>
      </c>
      <c r="J12" s="198" t="s">
        <v>492</v>
      </c>
      <c r="K12" s="199"/>
      <c r="L12" s="199">
        <v>83333</v>
      </c>
      <c r="M12" s="200">
        <f t="shared" si="1"/>
        <v>83333</v>
      </c>
      <c r="N12" s="26"/>
    </row>
    <row r="13" spans="1:14" s="29" customFormat="1" ht="18.75" customHeight="1">
      <c r="A13" s="522"/>
      <c r="B13" s="197">
        <v>51</v>
      </c>
      <c r="C13" s="198" t="s">
        <v>24</v>
      </c>
      <c r="D13" s="199">
        <v>822</v>
      </c>
      <c r="E13" s="199"/>
      <c r="F13" s="200">
        <f t="shared" si="0"/>
        <v>822</v>
      </c>
      <c r="G13" s="26"/>
      <c r="H13" s="522"/>
      <c r="I13" s="197">
        <v>322</v>
      </c>
      <c r="J13" s="198" t="s">
        <v>64</v>
      </c>
      <c r="K13" s="199"/>
      <c r="L13" s="199"/>
      <c r="M13" s="200">
        <f t="shared" si="1"/>
        <v>0</v>
      </c>
      <c r="N13" s="26"/>
    </row>
    <row r="14" spans="1:14" s="29" customFormat="1" ht="18.75" customHeight="1">
      <c r="A14" s="522"/>
      <c r="B14" s="197">
        <v>61</v>
      </c>
      <c r="C14" s="198" t="s">
        <v>25</v>
      </c>
      <c r="D14" s="199"/>
      <c r="E14" s="199"/>
      <c r="F14" s="200">
        <f t="shared" si="0"/>
        <v>0</v>
      </c>
      <c r="G14" s="26"/>
      <c r="H14" s="522"/>
      <c r="I14" s="197">
        <v>323</v>
      </c>
      <c r="J14" s="198" t="s">
        <v>65</v>
      </c>
      <c r="K14" s="199"/>
      <c r="L14" s="199"/>
      <c r="M14" s="200">
        <f t="shared" si="1"/>
        <v>0</v>
      </c>
      <c r="N14" s="26"/>
    </row>
    <row r="15" spans="1:14" s="29" customFormat="1" ht="18.75" customHeight="1">
      <c r="A15" s="522"/>
      <c r="B15" s="197">
        <v>71</v>
      </c>
      <c r="C15" s="198" t="s">
        <v>26</v>
      </c>
      <c r="D15" s="199"/>
      <c r="E15" s="199"/>
      <c r="F15" s="200">
        <f t="shared" si="0"/>
        <v>0</v>
      </c>
      <c r="G15" s="26"/>
      <c r="H15" s="522"/>
      <c r="I15" s="197">
        <v>324</v>
      </c>
      <c r="J15" s="198" t="s">
        <v>66</v>
      </c>
      <c r="K15" s="199"/>
      <c r="L15" s="199"/>
      <c r="M15" s="200">
        <f t="shared" si="1"/>
        <v>0</v>
      </c>
      <c r="N15" s="26"/>
    </row>
    <row r="16" spans="1:14" s="29" customFormat="1" ht="18.75" customHeight="1">
      <c r="A16" s="522"/>
      <c r="B16" s="201">
        <v>81</v>
      </c>
      <c r="C16" s="190" t="s">
        <v>27</v>
      </c>
      <c r="D16" s="202"/>
      <c r="E16" s="202">
        <v>3164</v>
      </c>
      <c r="F16" s="203">
        <f t="shared" si="0"/>
        <v>3164</v>
      </c>
      <c r="G16" s="26"/>
      <c r="H16" s="522"/>
      <c r="I16" s="197">
        <v>331</v>
      </c>
      <c r="J16" s="198" t="s">
        <v>67</v>
      </c>
      <c r="K16" s="199"/>
      <c r="L16" s="199"/>
      <c r="M16" s="200">
        <f t="shared" si="1"/>
        <v>0</v>
      </c>
      <c r="N16" s="26"/>
    </row>
    <row r="17" spans="1:14" s="29" customFormat="1" ht="18.75" customHeight="1">
      <c r="A17" s="523"/>
      <c r="B17" s="519" t="s">
        <v>110</v>
      </c>
      <c r="C17" s="535"/>
      <c r="D17" s="202">
        <f>SUM(D6:D16)</f>
        <v>7964</v>
      </c>
      <c r="E17" s="202">
        <f>SUM(E6:E16)</f>
        <v>3166</v>
      </c>
      <c r="F17" s="203">
        <f t="shared" si="0"/>
        <v>11130</v>
      </c>
      <c r="G17" s="26"/>
      <c r="H17" s="522"/>
      <c r="I17" s="197">
        <v>341</v>
      </c>
      <c r="J17" s="198" t="s">
        <v>68</v>
      </c>
      <c r="K17" s="199"/>
      <c r="L17" s="199"/>
      <c r="M17" s="200">
        <f t="shared" si="1"/>
        <v>0</v>
      </c>
      <c r="N17" s="26"/>
    </row>
    <row r="18" spans="1:14" s="29" customFormat="1" ht="18.75" customHeight="1">
      <c r="A18" s="521" t="s">
        <v>29</v>
      </c>
      <c r="B18" s="193">
        <v>91</v>
      </c>
      <c r="C18" s="198" t="s">
        <v>28</v>
      </c>
      <c r="D18" s="199">
        <v>18</v>
      </c>
      <c r="E18" s="199">
        <v>1158</v>
      </c>
      <c r="F18" s="200">
        <f t="shared" si="0"/>
        <v>1176</v>
      </c>
      <c r="G18" s="26"/>
      <c r="H18" s="522"/>
      <c r="I18" s="197">
        <v>351</v>
      </c>
      <c r="J18" s="198" t="s">
        <v>69</v>
      </c>
      <c r="K18" s="199">
        <v>8356</v>
      </c>
      <c r="L18" s="199">
        <v>3563</v>
      </c>
      <c r="M18" s="200">
        <f t="shared" si="1"/>
        <v>11919</v>
      </c>
      <c r="N18" s="26"/>
    </row>
    <row r="19" spans="1:14" s="29" customFormat="1" ht="18.75" customHeight="1">
      <c r="A19" s="522"/>
      <c r="B19" s="197">
        <v>92</v>
      </c>
      <c r="C19" s="198" t="s">
        <v>13</v>
      </c>
      <c r="D19" s="199">
        <v>5420</v>
      </c>
      <c r="E19" s="199"/>
      <c r="F19" s="200">
        <f t="shared" si="0"/>
        <v>5420</v>
      </c>
      <c r="G19" s="26"/>
      <c r="H19" s="522"/>
      <c r="I19" s="197">
        <v>361</v>
      </c>
      <c r="J19" s="198" t="s">
        <v>70</v>
      </c>
      <c r="K19" s="199">
        <v>468</v>
      </c>
      <c r="L19" s="199">
        <v>6264</v>
      </c>
      <c r="M19" s="200">
        <f t="shared" si="1"/>
        <v>6732</v>
      </c>
      <c r="N19" s="26"/>
    </row>
    <row r="20" spans="1:14" s="29" customFormat="1" ht="18.75" customHeight="1">
      <c r="A20" s="522"/>
      <c r="B20" s="197">
        <v>101</v>
      </c>
      <c r="C20" s="198" t="s">
        <v>30</v>
      </c>
      <c r="D20" s="199"/>
      <c r="E20" s="199"/>
      <c r="F20" s="200">
        <f t="shared" si="0"/>
        <v>0</v>
      </c>
      <c r="G20" s="26"/>
      <c r="H20" s="522"/>
      <c r="I20" s="201">
        <v>371</v>
      </c>
      <c r="J20" s="206" t="s">
        <v>11</v>
      </c>
      <c r="K20" s="202">
        <v>3643</v>
      </c>
      <c r="L20" s="202">
        <v>1</v>
      </c>
      <c r="M20" s="203">
        <f t="shared" si="1"/>
        <v>3644</v>
      </c>
      <c r="N20" s="26"/>
    </row>
    <row r="21" spans="1:14" s="29" customFormat="1" ht="18.75" customHeight="1">
      <c r="A21" s="522"/>
      <c r="B21" s="197">
        <v>111</v>
      </c>
      <c r="C21" s="198" t="s">
        <v>31</v>
      </c>
      <c r="D21" s="199">
        <v>92035</v>
      </c>
      <c r="E21" s="199"/>
      <c r="F21" s="200">
        <f t="shared" si="0"/>
        <v>92035</v>
      </c>
      <c r="G21" s="26"/>
      <c r="H21" s="522"/>
      <c r="I21" s="519" t="s">
        <v>110</v>
      </c>
      <c r="J21" s="535"/>
      <c r="K21" s="202">
        <f>SUM(K6:K20)</f>
        <v>12485</v>
      </c>
      <c r="L21" s="202">
        <f>SUM(L6:L20)</f>
        <v>517695</v>
      </c>
      <c r="M21" s="203">
        <f>K21+L21</f>
        <v>530180</v>
      </c>
      <c r="N21" s="26"/>
    </row>
    <row r="22" spans="1:14" s="29" customFormat="1" ht="18.75" customHeight="1">
      <c r="A22" s="522"/>
      <c r="B22" s="197">
        <v>112</v>
      </c>
      <c r="C22" s="198" t="s">
        <v>32</v>
      </c>
      <c r="D22" s="199">
        <v>38</v>
      </c>
      <c r="E22" s="199">
        <v>1500</v>
      </c>
      <c r="F22" s="200">
        <f t="shared" si="0"/>
        <v>1538</v>
      </c>
      <c r="G22" s="26"/>
      <c r="H22" s="521" t="s">
        <v>72</v>
      </c>
      <c r="I22" s="193">
        <v>381</v>
      </c>
      <c r="J22" s="198" t="s">
        <v>71</v>
      </c>
      <c r="K22" s="199">
        <v>7320</v>
      </c>
      <c r="L22" s="199"/>
      <c r="M22" s="200">
        <f t="shared" si="1"/>
        <v>7320</v>
      </c>
      <c r="N22" s="26"/>
    </row>
    <row r="23" spans="1:14" s="29" customFormat="1" ht="18.75" customHeight="1">
      <c r="A23" s="522"/>
      <c r="B23" s="201">
        <v>121</v>
      </c>
      <c r="C23" s="190" t="s">
        <v>33</v>
      </c>
      <c r="D23" s="202">
        <v>12664</v>
      </c>
      <c r="E23" s="202">
        <v>1454</v>
      </c>
      <c r="F23" s="203">
        <f t="shared" si="0"/>
        <v>14118</v>
      </c>
      <c r="G23" s="26"/>
      <c r="H23" s="522"/>
      <c r="I23" s="197">
        <v>391</v>
      </c>
      <c r="J23" s="198" t="s">
        <v>73</v>
      </c>
      <c r="K23" s="199">
        <v>2270</v>
      </c>
      <c r="L23" s="199"/>
      <c r="M23" s="200">
        <f t="shared" si="1"/>
        <v>2270</v>
      </c>
      <c r="N23" s="26"/>
    </row>
    <row r="24" spans="1:14" s="29" customFormat="1" ht="18.75" customHeight="1">
      <c r="A24" s="523"/>
      <c r="B24" s="519" t="s">
        <v>110</v>
      </c>
      <c r="C24" s="535"/>
      <c r="D24" s="202">
        <f>SUM(D18:D23)</f>
        <v>110175</v>
      </c>
      <c r="E24" s="202">
        <f>SUM(E18:E23)</f>
        <v>4112</v>
      </c>
      <c r="F24" s="203">
        <f t="shared" si="0"/>
        <v>114287</v>
      </c>
      <c r="G24" s="26"/>
      <c r="H24" s="522"/>
      <c r="I24" s="197">
        <v>401</v>
      </c>
      <c r="J24" s="198" t="s">
        <v>74</v>
      </c>
      <c r="K24" s="199">
        <v>8423</v>
      </c>
      <c r="L24" s="199"/>
      <c r="M24" s="200">
        <f t="shared" si="1"/>
        <v>8423</v>
      </c>
      <c r="N24" s="26"/>
    </row>
    <row r="25" spans="1:14" s="29" customFormat="1" ht="18.75" customHeight="1">
      <c r="A25" s="521" t="s">
        <v>34</v>
      </c>
      <c r="B25" s="193">
        <v>131</v>
      </c>
      <c r="C25" s="198" t="s">
        <v>15</v>
      </c>
      <c r="D25" s="199">
        <v>1443186</v>
      </c>
      <c r="E25" s="199">
        <v>6800</v>
      </c>
      <c r="F25" s="200">
        <f t="shared" si="0"/>
        <v>1449986</v>
      </c>
      <c r="G25" s="26"/>
      <c r="H25" s="522"/>
      <c r="I25" s="197">
        <v>411</v>
      </c>
      <c r="J25" s="198" t="s">
        <v>75</v>
      </c>
      <c r="K25" s="199">
        <v>1332</v>
      </c>
      <c r="L25" s="199"/>
      <c r="M25" s="200">
        <f t="shared" ref="M25:M49" si="2">K25+L25</f>
        <v>1332</v>
      </c>
      <c r="N25" s="26"/>
    </row>
    <row r="26" spans="1:14" s="29" customFormat="1" ht="18.75" customHeight="1">
      <c r="A26" s="522"/>
      <c r="B26" s="197">
        <v>141</v>
      </c>
      <c r="C26" s="198" t="s">
        <v>35</v>
      </c>
      <c r="D26" s="199"/>
      <c r="E26" s="199"/>
      <c r="F26" s="200">
        <f t="shared" si="0"/>
        <v>0</v>
      </c>
      <c r="G26" s="26"/>
      <c r="H26" s="522"/>
      <c r="I26" s="197">
        <v>421</v>
      </c>
      <c r="J26" s="198" t="s">
        <v>76</v>
      </c>
      <c r="K26" s="199">
        <v>16206</v>
      </c>
      <c r="L26" s="199">
        <v>75</v>
      </c>
      <c r="M26" s="200">
        <f t="shared" si="2"/>
        <v>16281</v>
      </c>
      <c r="N26" s="26"/>
    </row>
    <row r="27" spans="1:14" s="29" customFormat="1" ht="18.75" customHeight="1">
      <c r="A27" s="522"/>
      <c r="B27" s="197">
        <v>151</v>
      </c>
      <c r="C27" s="198" t="s">
        <v>36</v>
      </c>
      <c r="D27" s="199"/>
      <c r="E27" s="199"/>
      <c r="F27" s="200">
        <f t="shared" si="0"/>
        <v>0</v>
      </c>
      <c r="G27" s="26"/>
      <c r="H27" s="522"/>
      <c r="I27" s="197">
        <v>422</v>
      </c>
      <c r="J27" s="198" t="s">
        <v>77</v>
      </c>
      <c r="K27" s="199"/>
      <c r="L27" s="199"/>
      <c r="M27" s="200">
        <f t="shared" si="2"/>
        <v>0</v>
      </c>
      <c r="N27" s="26"/>
    </row>
    <row r="28" spans="1:14" s="29" customFormat="1" ht="18.75" customHeight="1">
      <c r="A28" s="522"/>
      <c r="B28" s="197">
        <v>161</v>
      </c>
      <c r="C28" s="198" t="s">
        <v>37</v>
      </c>
      <c r="D28" s="199"/>
      <c r="E28" s="199">
        <v>12700</v>
      </c>
      <c r="F28" s="200">
        <f t="shared" si="0"/>
        <v>12700</v>
      </c>
      <c r="G28" s="26"/>
      <c r="H28" s="522"/>
      <c r="I28" s="197">
        <v>423</v>
      </c>
      <c r="J28" s="198" t="s">
        <v>78</v>
      </c>
      <c r="K28" s="199"/>
      <c r="L28" s="199"/>
      <c r="M28" s="200">
        <f t="shared" si="2"/>
        <v>0</v>
      </c>
      <c r="N28" s="26"/>
    </row>
    <row r="29" spans="1:14" s="29" customFormat="1" ht="18.75" customHeight="1">
      <c r="A29" s="522"/>
      <c r="B29" s="197">
        <v>162</v>
      </c>
      <c r="C29" s="198" t="s">
        <v>14</v>
      </c>
      <c r="D29" s="199">
        <v>180</v>
      </c>
      <c r="E29" s="199"/>
      <c r="F29" s="200">
        <f t="shared" si="0"/>
        <v>180</v>
      </c>
      <c r="G29" s="26"/>
      <c r="H29" s="522"/>
      <c r="I29" s="197">
        <v>424</v>
      </c>
      <c r="J29" s="198" t="s">
        <v>79</v>
      </c>
      <c r="K29" s="199"/>
      <c r="L29" s="199"/>
      <c r="M29" s="200">
        <f t="shared" si="2"/>
        <v>0</v>
      </c>
      <c r="N29" s="26"/>
    </row>
    <row r="30" spans="1:14" s="29" customFormat="1" ht="18.75" customHeight="1">
      <c r="A30" s="522"/>
      <c r="B30" s="197">
        <v>171</v>
      </c>
      <c r="C30" s="198" t="s">
        <v>38</v>
      </c>
      <c r="D30" s="199"/>
      <c r="E30" s="199"/>
      <c r="F30" s="200">
        <f t="shared" si="0"/>
        <v>0</v>
      </c>
      <c r="G30" s="26"/>
      <c r="H30" s="522"/>
      <c r="I30" s="201">
        <v>425</v>
      </c>
      <c r="J30" s="190" t="s">
        <v>80</v>
      </c>
      <c r="K30" s="202"/>
      <c r="L30" s="202"/>
      <c r="M30" s="203">
        <f t="shared" si="2"/>
        <v>0</v>
      </c>
      <c r="N30" s="26"/>
    </row>
    <row r="31" spans="1:14" s="29" customFormat="1" ht="18.75" customHeight="1">
      <c r="A31" s="522"/>
      <c r="B31" s="197">
        <v>181</v>
      </c>
      <c r="C31" s="198" t="s">
        <v>39</v>
      </c>
      <c r="D31" s="199"/>
      <c r="E31" s="199"/>
      <c r="F31" s="200">
        <f t="shared" si="0"/>
        <v>0</v>
      </c>
      <c r="G31" s="26"/>
      <c r="H31" s="523"/>
      <c r="I31" s="519" t="s">
        <v>110</v>
      </c>
      <c r="J31" s="535"/>
      <c r="K31" s="202">
        <f>SUM(K22:K30)</f>
        <v>35551</v>
      </c>
      <c r="L31" s="202">
        <f>SUM(L22:L30)</f>
        <v>75</v>
      </c>
      <c r="M31" s="203">
        <f t="shared" si="2"/>
        <v>35626</v>
      </c>
      <c r="N31" s="26"/>
    </row>
    <row r="32" spans="1:14" s="29" customFormat="1" ht="18.75" customHeight="1">
      <c r="A32" s="522"/>
      <c r="B32" s="197">
        <v>191</v>
      </c>
      <c r="C32" s="198" t="s">
        <v>40</v>
      </c>
      <c r="D32" s="199"/>
      <c r="E32" s="199">
        <v>18460</v>
      </c>
      <c r="F32" s="200">
        <f t="shared" si="0"/>
        <v>18460</v>
      </c>
      <c r="G32" s="26"/>
      <c r="H32" s="521" t="s">
        <v>121</v>
      </c>
      <c r="I32" s="193">
        <v>431</v>
      </c>
      <c r="J32" s="198" t="s">
        <v>81</v>
      </c>
      <c r="K32" s="199"/>
      <c r="L32" s="199"/>
      <c r="M32" s="200">
        <f t="shared" si="2"/>
        <v>0</v>
      </c>
      <c r="N32" s="26"/>
    </row>
    <row r="33" spans="1:14" s="29" customFormat="1" ht="18.75" customHeight="1">
      <c r="A33" s="522"/>
      <c r="B33" s="197">
        <v>201</v>
      </c>
      <c r="C33" s="198" t="s">
        <v>41</v>
      </c>
      <c r="D33" s="199">
        <v>10488</v>
      </c>
      <c r="E33" s="199">
        <v>63400</v>
      </c>
      <c r="F33" s="200">
        <f t="shared" si="0"/>
        <v>73888</v>
      </c>
      <c r="G33" s="26"/>
      <c r="H33" s="522"/>
      <c r="I33" s="197">
        <v>441</v>
      </c>
      <c r="J33" s="198" t="s">
        <v>82</v>
      </c>
      <c r="K33" s="199">
        <v>592</v>
      </c>
      <c r="L33" s="199">
        <v>6</v>
      </c>
      <c r="M33" s="200">
        <f t="shared" si="2"/>
        <v>598</v>
      </c>
      <c r="N33" s="26"/>
    </row>
    <row r="34" spans="1:14" s="29" customFormat="1" ht="18.75" customHeight="1">
      <c r="A34" s="522"/>
      <c r="B34" s="201">
        <v>211</v>
      </c>
      <c r="C34" s="190" t="s">
        <v>42</v>
      </c>
      <c r="D34" s="202">
        <v>2968</v>
      </c>
      <c r="E34" s="202"/>
      <c r="F34" s="203">
        <f t="shared" si="0"/>
        <v>2968</v>
      </c>
      <c r="G34" s="26"/>
      <c r="H34" s="522"/>
      <c r="I34" s="197">
        <v>442</v>
      </c>
      <c r="J34" s="198" t="s">
        <v>83</v>
      </c>
      <c r="K34" s="199">
        <v>261</v>
      </c>
      <c r="L34" s="199"/>
      <c r="M34" s="200">
        <f t="shared" si="2"/>
        <v>261</v>
      </c>
      <c r="N34" s="26"/>
    </row>
    <row r="35" spans="1:14" s="29" customFormat="1" ht="18.75" customHeight="1">
      <c r="A35" s="523"/>
      <c r="B35" s="519" t="s">
        <v>110</v>
      </c>
      <c r="C35" s="535"/>
      <c r="D35" s="202">
        <f>SUM(D25:D34)</f>
        <v>1456822</v>
      </c>
      <c r="E35" s="202">
        <f>SUM(E25:E34)</f>
        <v>101360</v>
      </c>
      <c r="F35" s="203">
        <f t="shared" si="0"/>
        <v>1558182</v>
      </c>
      <c r="G35" s="26"/>
      <c r="H35" s="522"/>
      <c r="I35" s="197">
        <v>443</v>
      </c>
      <c r="J35" s="198" t="s">
        <v>84</v>
      </c>
      <c r="K35" s="199">
        <v>330</v>
      </c>
      <c r="L35" s="199"/>
      <c r="M35" s="200">
        <f t="shared" si="2"/>
        <v>330</v>
      </c>
      <c r="N35" s="26"/>
    </row>
    <row r="36" spans="1:14" s="29" customFormat="1" ht="18.75" customHeight="1">
      <c r="A36" s="532" t="s">
        <v>44</v>
      </c>
      <c r="B36" s="193">
        <v>221</v>
      </c>
      <c r="C36" s="198" t="s">
        <v>43</v>
      </c>
      <c r="D36" s="199">
        <v>5782</v>
      </c>
      <c r="E36" s="199"/>
      <c r="F36" s="200">
        <f t="shared" si="0"/>
        <v>5782</v>
      </c>
      <c r="G36" s="26"/>
      <c r="H36" s="522"/>
      <c r="I36" s="197">
        <v>444</v>
      </c>
      <c r="J36" s="198" t="s">
        <v>85</v>
      </c>
      <c r="K36" s="199">
        <v>260</v>
      </c>
      <c r="L36" s="199"/>
      <c r="M36" s="200">
        <f t="shared" si="2"/>
        <v>260</v>
      </c>
      <c r="N36" s="26"/>
    </row>
    <row r="37" spans="1:14" s="29" customFormat="1" ht="18.75" customHeight="1">
      <c r="A37" s="533"/>
      <c r="B37" s="197">
        <v>222</v>
      </c>
      <c r="C37" s="198" t="s">
        <v>45</v>
      </c>
      <c r="D37" s="199">
        <v>256</v>
      </c>
      <c r="E37" s="199"/>
      <c r="F37" s="200">
        <f t="shared" si="0"/>
        <v>256</v>
      </c>
      <c r="G37" s="26"/>
      <c r="H37" s="522"/>
      <c r="I37" s="197">
        <v>451</v>
      </c>
      <c r="J37" s="198" t="s">
        <v>86</v>
      </c>
      <c r="K37" s="199">
        <v>846</v>
      </c>
      <c r="L37" s="199"/>
      <c r="M37" s="200">
        <f t="shared" si="2"/>
        <v>846</v>
      </c>
      <c r="N37" s="26"/>
    </row>
    <row r="38" spans="1:14" s="29" customFormat="1" ht="18.75" customHeight="1">
      <c r="A38" s="533"/>
      <c r="B38" s="197">
        <v>231</v>
      </c>
      <c r="C38" s="198" t="s">
        <v>46</v>
      </c>
      <c r="D38" s="199">
        <v>2736</v>
      </c>
      <c r="E38" s="199"/>
      <c r="F38" s="200">
        <f t="shared" si="0"/>
        <v>2736</v>
      </c>
      <c r="G38" s="26"/>
      <c r="H38" s="522"/>
      <c r="I38" s="197">
        <v>461</v>
      </c>
      <c r="J38" s="198" t="s">
        <v>87</v>
      </c>
      <c r="K38" s="199">
        <v>9116</v>
      </c>
      <c r="L38" s="199"/>
      <c r="M38" s="200">
        <f t="shared" si="2"/>
        <v>9116</v>
      </c>
      <c r="N38" s="26"/>
    </row>
    <row r="39" spans="1:14" s="29" customFormat="1" ht="18.75" customHeight="1">
      <c r="A39" s="533"/>
      <c r="B39" s="197">
        <v>241</v>
      </c>
      <c r="C39" s="198" t="s">
        <v>47</v>
      </c>
      <c r="D39" s="199">
        <v>1013</v>
      </c>
      <c r="E39" s="199">
        <v>1288</v>
      </c>
      <c r="F39" s="200">
        <f t="shared" si="0"/>
        <v>2301</v>
      </c>
      <c r="G39" s="26"/>
      <c r="H39" s="522"/>
      <c r="I39" s="201">
        <v>471</v>
      </c>
      <c r="J39" s="190" t="s">
        <v>88</v>
      </c>
      <c r="K39" s="202">
        <v>3325</v>
      </c>
      <c r="L39" s="202"/>
      <c r="M39" s="203">
        <f t="shared" si="2"/>
        <v>3325</v>
      </c>
      <c r="N39" s="26"/>
    </row>
    <row r="40" spans="1:14" s="29" customFormat="1" ht="18.75" customHeight="1">
      <c r="A40" s="533"/>
      <c r="B40" s="197">
        <v>251</v>
      </c>
      <c r="C40" s="198" t="s">
        <v>48</v>
      </c>
      <c r="D40" s="199"/>
      <c r="E40" s="199"/>
      <c r="F40" s="200">
        <f t="shared" si="0"/>
        <v>0</v>
      </c>
      <c r="G40" s="26"/>
      <c r="H40" s="523"/>
      <c r="I40" s="519" t="s">
        <v>110</v>
      </c>
      <c r="J40" s="535"/>
      <c r="K40" s="202">
        <f>SUM(K32:K39)</f>
        <v>14730</v>
      </c>
      <c r="L40" s="202">
        <f>SUM(L32:L39)</f>
        <v>6</v>
      </c>
      <c r="M40" s="203">
        <f>K40+L40</f>
        <v>14736</v>
      </c>
      <c r="N40" s="26"/>
    </row>
    <row r="41" spans="1:14" s="29" customFormat="1" ht="18.75" customHeight="1">
      <c r="A41" s="533"/>
      <c r="B41" s="197">
        <v>252</v>
      </c>
      <c r="C41" s="198" t="s">
        <v>49</v>
      </c>
      <c r="D41" s="199"/>
      <c r="E41" s="199">
        <v>71</v>
      </c>
      <c r="F41" s="200">
        <f t="shared" si="0"/>
        <v>71</v>
      </c>
      <c r="G41" s="26"/>
      <c r="H41" s="521" t="s">
        <v>89</v>
      </c>
      <c r="I41" s="193">
        <v>481</v>
      </c>
      <c r="J41" s="198" t="s">
        <v>9</v>
      </c>
      <c r="K41" s="199"/>
      <c r="L41" s="199"/>
      <c r="M41" s="200">
        <f t="shared" si="2"/>
        <v>0</v>
      </c>
      <c r="N41" s="26"/>
    </row>
    <row r="42" spans="1:14" s="29" customFormat="1" ht="18.75" customHeight="1">
      <c r="A42" s="533"/>
      <c r="B42" s="197">
        <v>253</v>
      </c>
      <c r="C42" s="198" t="s">
        <v>50</v>
      </c>
      <c r="D42" s="199"/>
      <c r="E42" s="199"/>
      <c r="F42" s="200">
        <f t="shared" si="0"/>
        <v>0</v>
      </c>
      <c r="G42" s="26"/>
      <c r="H42" s="522"/>
      <c r="I42" s="197">
        <v>491</v>
      </c>
      <c r="J42" s="198" t="s">
        <v>10</v>
      </c>
      <c r="K42" s="199"/>
      <c r="L42" s="199"/>
      <c r="M42" s="200">
        <f t="shared" si="2"/>
        <v>0</v>
      </c>
      <c r="N42" s="26"/>
    </row>
    <row r="43" spans="1:14" s="29" customFormat="1" ht="18.75" customHeight="1">
      <c r="A43" s="533"/>
      <c r="B43" s="197">
        <v>254</v>
      </c>
      <c r="C43" s="198" t="s">
        <v>51</v>
      </c>
      <c r="D43" s="199">
        <v>1</v>
      </c>
      <c r="E43" s="199">
        <v>1</v>
      </c>
      <c r="F43" s="200">
        <f t="shared" si="0"/>
        <v>2</v>
      </c>
      <c r="G43" s="26"/>
      <c r="H43" s="522"/>
      <c r="I43" s="197">
        <v>501</v>
      </c>
      <c r="J43" s="198" t="s">
        <v>90</v>
      </c>
      <c r="K43" s="199">
        <v>1946</v>
      </c>
      <c r="L43" s="199"/>
      <c r="M43" s="200">
        <f t="shared" si="2"/>
        <v>1946</v>
      </c>
      <c r="N43" s="26"/>
    </row>
    <row r="44" spans="1:14" s="29" customFormat="1" ht="18.75" customHeight="1">
      <c r="A44" s="533"/>
      <c r="B44" s="197">
        <v>255</v>
      </c>
      <c r="C44" s="198" t="s">
        <v>52</v>
      </c>
      <c r="D44" s="199">
        <v>6441</v>
      </c>
      <c r="E44" s="199"/>
      <c r="F44" s="200">
        <f t="shared" si="0"/>
        <v>6441</v>
      </c>
      <c r="G44" s="26"/>
      <c r="H44" s="522"/>
      <c r="I44" s="197">
        <v>511</v>
      </c>
      <c r="J44" s="198" t="s">
        <v>91</v>
      </c>
      <c r="K44" s="199"/>
      <c r="L44" s="199">
        <v>4</v>
      </c>
      <c r="M44" s="200">
        <f t="shared" si="2"/>
        <v>4</v>
      </c>
      <c r="N44" s="26"/>
    </row>
    <row r="45" spans="1:14" s="29" customFormat="1" ht="18.75" customHeight="1">
      <c r="A45" s="533"/>
      <c r="B45" s="197">
        <v>256</v>
      </c>
      <c r="C45" s="198" t="s">
        <v>53</v>
      </c>
      <c r="D45" s="199">
        <v>56</v>
      </c>
      <c r="E45" s="199">
        <v>3</v>
      </c>
      <c r="F45" s="200">
        <f t="shared" si="0"/>
        <v>59</v>
      </c>
      <c r="G45" s="26"/>
      <c r="H45" s="522"/>
      <c r="I45" s="197">
        <v>512</v>
      </c>
      <c r="J45" s="198" t="s">
        <v>92</v>
      </c>
      <c r="K45" s="199"/>
      <c r="L45" s="199"/>
      <c r="M45" s="200">
        <f t="shared" si="2"/>
        <v>0</v>
      </c>
      <c r="N45" s="26"/>
    </row>
    <row r="46" spans="1:14" s="29" customFormat="1" ht="18.75" customHeight="1">
      <c r="A46" s="533"/>
      <c r="B46" s="197">
        <v>261</v>
      </c>
      <c r="C46" s="198" t="s">
        <v>54</v>
      </c>
      <c r="D46" s="199">
        <v>981</v>
      </c>
      <c r="E46" s="199">
        <v>3</v>
      </c>
      <c r="F46" s="200">
        <f t="shared" si="0"/>
        <v>984</v>
      </c>
      <c r="G46" s="26"/>
      <c r="H46" s="522"/>
      <c r="I46" s="197">
        <v>521</v>
      </c>
      <c r="J46" s="198" t="s">
        <v>93</v>
      </c>
      <c r="K46" s="199">
        <v>3244</v>
      </c>
      <c r="L46" s="199">
        <v>119</v>
      </c>
      <c r="M46" s="200">
        <f t="shared" si="2"/>
        <v>3363</v>
      </c>
      <c r="N46" s="26"/>
    </row>
    <row r="47" spans="1:14" s="29" customFormat="1" ht="18.75" customHeight="1">
      <c r="A47" s="533"/>
      <c r="B47" s="197">
        <v>262</v>
      </c>
      <c r="C47" s="198" t="s">
        <v>55</v>
      </c>
      <c r="D47" s="199">
        <v>13299</v>
      </c>
      <c r="E47" s="199"/>
      <c r="F47" s="200">
        <f t="shared" si="0"/>
        <v>13299</v>
      </c>
      <c r="G47" s="26"/>
      <c r="H47" s="522"/>
      <c r="I47" s="201">
        <v>531</v>
      </c>
      <c r="J47" s="190" t="s">
        <v>94</v>
      </c>
      <c r="K47" s="202">
        <v>58</v>
      </c>
      <c r="L47" s="202">
        <v>2</v>
      </c>
      <c r="M47" s="203">
        <f t="shared" si="2"/>
        <v>60</v>
      </c>
      <c r="N47" s="26"/>
    </row>
    <row r="48" spans="1:14" s="29" customFormat="1" ht="18.75" customHeight="1">
      <c r="A48" s="533"/>
      <c r="B48" s="197">
        <v>263</v>
      </c>
      <c r="C48" s="198" t="s">
        <v>56</v>
      </c>
      <c r="D48" s="199"/>
      <c r="E48" s="199">
        <v>1</v>
      </c>
      <c r="F48" s="200">
        <f t="shared" si="0"/>
        <v>1</v>
      </c>
      <c r="G48" s="26"/>
      <c r="H48" s="523"/>
      <c r="I48" s="519" t="s">
        <v>110</v>
      </c>
      <c r="J48" s="535"/>
      <c r="K48" s="202">
        <f>SUM(K41:K47)</f>
        <v>5248</v>
      </c>
      <c r="L48" s="202">
        <f>SUM(L41:L47)</f>
        <v>125</v>
      </c>
      <c r="M48" s="203">
        <f t="shared" si="2"/>
        <v>5373</v>
      </c>
      <c r="N48" s="26"/>
    </row>
    <row r="49" spans="1:14" s="29" customFormat="1" ht="18.75" customHeight="1" thickBot="1">
      <c r="A49" s="533"/>
      <c r="B49" s="197">
        <v>264</v>
      </c>
      <c r="C49" s="198" t="s">
        <v>57</v>
      </c>
      <c r="D49" s="199"/>
      <c r="E49" s="199"/>
      <c r="F49" s="200">
        <f t="shared" si="0"/>
        <v>0</v>
      </c>
      <c r="G49" s="26"/>
      <c r="H49" s="487" t="s">
        <v>95</v>
      </c>
      <c r="I49" s="193">
        <v>541</v>
      </c>
      <c r="J49" s="198" t="s">
        <v>95</v>
      </c>
      <c r="K49" s="195"/>
      <c r="L49" s="41">
        <v>35</v>
      </c>
      <c r="M49" s="200">
        <f t="shared" si="2"/>
        <v>35</v>
      </c>
      <c r="N49" s="26"/>
    </row>
    <row r="50" spans="1:14" s="29" customFormat="1" ht="18.75" customHeight="1" thickTop="1">
      <c r="A50" s="533"/>
      <c r="B50" s="201">
        <v>265</v>
      </c>
      <c r="C50" s="190" t="s">
        <v>58</v>
      </c>
      <c r="D50" s="202">
        <v>224</v>
      </c>
      <c r="E50" s="202">
        <v>1</v>
      </c>
      <c r="F50" s="203">
        <f t="shared" si="0"/>
        <v>225</v>
      </c>
      <c r="G50" s="26"/>
      <c r="H50" s="524" t="s">
        <v>112</v>
      </c>
      <c r="I50" s="525"/>
      <c r="J50" s="526"/>
      <c r="K50" s="513">
        <f>D17+D24+D35+D51+K21+K31+K40+K48+K49</f>
        <v>1673764</v>
      </c>
      <c r="L50" s="513">
        <f>E17+E24+E35+E51+L21+L31+L40+L48+L49</f>
        <v>627942</v>
      </c>
      <c r="M50" s="515">
        <f>K50+L50</f>
        <v>2301706</v>
      </c>
      <c r="N50" s="26"/>
    </row>
    <row r="51" spans="1:14" s="29" customFormat="1" ht="18.75" customHeight="1" thickBot="1">
      <c r="A51" s="534"/>
      <c r="B51" s="517" t="s">
        <v>110</v>
      </c>
      <c r="C51" s="536"/>
      <c r="D51" s="204">
        <f>SUM(D36:D50)</f>
        <v>30789</v>
      </c>
      <c r="E51" s="204">
        <f>SUM(E36:E50)</f>
        <v>1368</v>
      </c>
      <c r="F51" s="205">
        <f t="shared" si="0"/>
        <v>32157</v>
      </c>
      <c r="G51" s="26"/>
      <c r="H51" s="527"/>
      <c r="I51" s="528"/>
      <c r="J51" s="518"/>
      <c r="K51" s="514"/>
      <c r="L51" s="514"/>
      <c r="M51" s="516"/>
      <c r="N51" s="26"/>
    </row>
    <row r="52" spans="1:14" ht="18.75" customHeight="1">
      <c r="A52" s="6"/>
      <c r="B52" s="6"/>
      <c r="C52" s="1"/>
      <c r="D52" s="10"/>
      <c r="E52" s="10"/>
      <c r="F52" s="10"/>
      <c r="G52" s="1"/>
      <c r="H52" s="28"/>
      <c r="I52" s="29"/>
      <c r="J52" s="29"/>
      <c r="K52" s="23"/>
      <c r="L52" s="23"/>
      <c r="M52" s="23"/>
      <c r="N52" s="1"/>
    </row>
    <row r="53" spans="1:14" ht="18.75" customHeight="1">
      <c r="N53" s="1"/>
    </row>
    <row r="54" spans="1:14" ht="18.75" customHeight="1">
      <c r="N54" s="1"/>
    </row>
    <row r="55" spans="1:14" ht="18.75" customHeight="1">
      <c r="N55" s="1"/>
    </row>
    <row r="56" spans="1:14" ht="18.75" customHeight="1">
      <c r="N56" s="1"/>
    </row>
    <row r="57" spans="1:14" ht="18.75" customHeight="1"/>
    <row r="58" spans="1:14" ht="18.75" customHeight="1"/>
    <row r="59" spans="1:14" ht="18.75" customHeight="1"/>
    <row r="60" spans="1:14" ht="18.75" customHeight="1"/>
    <row r="61" spans="1:14" ht="18.75" customHeight="1"/>
    <row r="62" spans="1:14" ht="18.75" customHeight="1"/>
    <row r="63" spans="1:14" ht="18.75" customHeight="1"/>
    <row r="64" spans="1:1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</sheetData>
  <mergeCells count="24">
    <mergeCell ref="H50:J51"/>
    <mergeCell ref="H6:H21"/>
    <mergeCell ref="H22:H31"/>
    <mergeCell ref="I40:J40"/>
    <mergeCell ref="I48:J48"/>
    <mergeCell ref="H41:H48"/>
    <mergeCell ref="I31:J31"/>
    <mergeCell ref="I21:J21"/>
    <mergeCell ref="A25:A35"/>
    <mergeCell ref="B35:C35"/>
    <mergeCell ref="H32:H40"/>
    <mergeCell ref="D3:F3"/>
    <mergeCell ref="D4:F4"/>
    <mergeCell ref="A6:A17"/>
    <mergeCell ref="B17:C17"/>
    <mergeCell ref="A36:A51"/>
    <mergeCell ref="B51:C51"/>
    <mergeCell ref="A18:A24"/>
    <mergeCell ref="B24:C24"/>
    <mergeCell ref="M50:M51"/>
    <mergeCell ref="L50:L51"/>
    <mergeCell ref="K50:K51"/>
    <mergeCell ref="K3:M3"/>
    <mergeCell ref="K4:M4"/>
  </mergeCells>
  <phoneticPr fontId="2"/>
  <printOptions horizontalCentered="1"/>
  <pageMargins left="0.59055118110236227" right="0.39370078740157483" top="0.39370078740157483" bottom="0.59055118110236227" header="0.51181102362204722" footer="0.51181102362204722"/>
  <pageSetup paperSize="9" scale="8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395"/>
  <sheetViews>
    <sheetView showGridLines="0" view="pageBreakPreview" zoomScale="70" zoomScaleNormal="70" zoomScaleSheetLayoutView="70" workbookViewId="0">
      <selection activeCell="F1" sqref="F1:G1"/>
    </sheetView>
  </sheetViews>
  <sheetFormatPr defaultRowHeight="13.5"/>
  <cols>
    <col min="1" max="1" width="17.625" style="7" customWidth="1"/>
    <col min="2" max="2" width="6.125" style="7" bestFit="1" customWidth="1"/>
    <col min="3" max="3" width="43.5" style="7" customWidth="1"/>
    <col min="4" max="4" width="18" style="7" customWidth="1"/>
    <col min="5" max="5" width="35" style="7" customWidth="1"/>
    <col min="6" max="6" width="12.25" style="13" customWidth="1"/>
    <col min="7" max="7" width="12.375" style="13" customWidth="1"/>
    <col min="8" max="8" width="9" style="7" customWidth="1"/>
    <col min="9" max="16384" width="9" style="7"/>
  </cols>
  <sheetData>
    <row r="1" spans="1:8" ht="16.5" customHeight="1">
      <c r="F1" s="554"/>
      <c r="G1" s="554"/>
      <c r="H1" s="129"/>
    </row>
    <row r="2" spans="1:8" ht="28.5" customHeight="1">
      <c r="A2" s="553" t="s">
        <v>141</v>
      </c>
      <c r="B2" s="553"/>
      <c r="C2" s="553"/>
      <c r="F2" s="7"/>
      <c r="G2" s="7"/>
      <c r="H2" s="129"/>
    </row>
    <row r="3" spans="1:8" ht="15.75" customHeight="1" thickBot="1">
      <c r="A3" s="207"/>
      <c r="B3" s="207"/>
      <c r="C3" s="207"/>
      <c r="D3" s="17"/>
      <c r="E3" s="17"/>
      <c r="F3" s="7"/>
      <c r="G3" s="7"/>
      <c r="H3" s="129"/>
    </row>
    <row r="4" spans="1:8" s="30" customFormat="1" ht="28.5" customHeight="1">
      <c r="A4" s="544" t="s">
        <v>118</v>
      </c>
      <c r="B4" s="545"/>
      <c r="C4" s="546"/>
      <c r="D4" s="550" t="s">
        <v>119</v>
      </c>
      <c r="E4" s="550"/>
      <c r="F4" s="551" t="s">
        <v>125</v>
      </c>
      <c r="G4" s="552"/>
      <c r="H4" s="129"/>
    </row>
    <row r="5" spans="1:8" s="30" customFormat="1" ht="28.5" customHeight="1">
      <c r="A5" s="547"/>
      <c r="B5" s="548"/>
      <c r="C5" s="549"/>
      <c r="D5" s="208" t="s">
        <v>373</v>
      </c>
      <c r="E5" s="208" t="s">
        <v>374</v>
      </c>
      <c r="F5" s="209" t="s">
        <v>131</v>
      </c>
      <c r="G5" s="210" t="s">
        <v>375</v>
      </c>
      <c r="H5" s="129"/>
    </row>
    <row r="6" spans="1:8" s="30" customFormat="1" ht="28.5" customHeight="1">
      <c r="A6" s="211" t="s">
        <v>120</v>
      </c>
      <c r="B6" s="106">
        <v>21</v>
      </c>
      <c r="C6" s="47" t="s">
        <v>248</v>
      </c>
      <c r="D6" s="47" t="s">
        <v>2</v>
      </c>
      <c r="E6" s="31" t="s">
        <v>614</v>
      </c>
      <c r="F6" s="110">
        <v>20</v>
      </c>
      <c r="G6" s="212"/>
    </row>
    <row r="7" spans="1:8" s="30" customFormat="1" ht="28.5" customHeight="1">
      <c r="A7" s="213"/>
      <c r="B7" s="78"/>
      <c r="C7" s="46"/>
      <c r="D7" s="46" t="s">
        <v>176</v>
      </c>
      <c r="E7" s="32" t="s">
        <v>615</v>
      </c>
      <c r="F7" s="214">
        <v>164</v>
      </c>
      <c r="G7" s="215"/>
      <c r="H7" s="33"/>
    </row>
    <row r="8" spans="1:8" s="30" customFormat="1" ht="28.5" customHeight="1">
      <c r="A8" s="216"/>
      <c r="B8" s="74">
        <v>23</v>
      </c>
      <c r="C8" s="48" t="s">
        <v>277</v>
      </c>
      <c r="D8" s="48" t="s">
        <v>2</v>
      </c>
      <c r="E8" s="31" t="s">
        <v>616</v>
      </c>
      <c r="F8" s="75"/>
      <c r="G8" s="212">
        <v>18</v>
      </c>
    </row>
    <row r="9" spans="1:8" s="30" customFormat="1" ht="28.5" customHeight="1">
      <c r="A9" s="216"/>
      <c r="B9" s="74"/>
      <c r="C9" s="48"/>
      <c r="D9" s="48"/>
      <c r="E9" s="31" t="s">
        <v>617</v>
      </c>
      <c r="F9" s="75"/>
      <c r="G9" s="212">
        <v>2808</v>
      </c>
    </row>
    <row r="10" spans="1:8" s="30" customFormat="1" ht="28.5" customHeight="1">
      <c r="A10" s="216"/>
      <c r="B10" s="74"/>
      <c r="C10" s="48"/>
      <c r="D10" s="48"/>
      <c r="E10" s="31" t="s">
        <v>618</v>
      </c>
      <c r="F10" s="75"/>
      <c r="G10" s="212">
        <v>90</v>
      </c>
    </row>
    <row r="11" spans="1:8" s="30" customFormat="1" ht="28.5" customHeight="1">
      <c r="A11" s="216"/>
      <c r="B11" s="74"/>
      <c r="C11" s="48"/>
      <c r="D11" s="48"/>
      <c r="E11" s="31" t="s">
        <v>619</v>
      </c>
      <c r="F11" s="75">
        <v>72</v>
      </c>
      <c r="G11" s="212">
        <v>702</v>
      </c>
    </row>
    <row r="12" spans="1:8" s="30" customFormat="1" ht="28.5" customHeight="1">
      <c r="A12" s="216"/>
      <c r="B12" s="74"/>
      <c r="C12" s="48"/>
      <c r="D12" s="48"/>
      <c r="E12" s="31" t="s">
        <v>620</v>
      </c>
      <c r="F12" s="75"/>
      <c r="G12" s="212">
        <v>144</v>
      </c>
    </row>
    <row r="13" spans="1:8" s="30" customFormat="1" ht="28.5" customHeight="1">
      <c r="A13" s="216"/>
      <c r="B13" s="74"/>
      <c r="C13" s="48"/>
      <c r="D13" s="48" t="s">
        <v>7</v>
      </c>
      <c r="E13" s="31" t="s">
        <v>404</v>
      </c>
      <c r="F13" s="75"/>
      <c r="G13" s="212">
        <v>1340</v>
      </c>
    </row>
    <row r="14" spans="1:8" s="30" customFormat="1" ht="28.5" customHeight="1">
      <c r="A14" s="216"/>
      <c r="B14" s="78"/>
      <c r="C14" s="46"/>
      <c r="D14" s="46"/>
      <c r="E14" s="32" t="s">
        <v>165</v>
      </c>
      <c r="F14" s="214"/>
      <c r="G14" s="215">
        <v>1980</v>
      </c>
      <c r="H14" s="33"/>
    </row>
    <row r="15" spans="1:8" s="30" customFormat="1" ht="28.5" customHeight="1">
      <c r="A15" s="216"/>
      <c r="B15" s="217">
        <v>31</v>
      </c>
      <c r="C15" s="105" t="s">
        <v>497</v>
      </c>
      <c r="D15" s="105" t="s">
        <v>176</v>
      </c>
      <c r="E15" s="99" t="s">
        <v>615</v>
      </c>
      <c r="F15" s="100">
        <v>72</v>
      </c>
      <c r="G15" s="218">
        <v>20</v>
      </c>
      <c r="H15" s="33"/>
    </row>
    <row r="16" spans="1:8" s="30" customFormat="1" ht="28.5" customHeight="1">
      <c r="A16" s="216"/>
      <c r="B16" s="78"/>
      <c r="C16" s="46"/>
      <c r="D16" s="46" t="s">
        <v>411</v>
      </c>
      <c r="E16" s="32" t="s">
        <v>613</v>
      </c>
      <c r="F16" s="214"/>
      <c r="G16" s="215">
        <v>40</v>
      </c>
      <c r="H16" s="33"/>
    </row>
    <row r="17" spans="1:8" s="30" customFormat="1" ht="28.5" customHeight="1">
      <c r="A17" s="216"/>
      <c r="B17" s="74">
        <v>51</v>
      </c>
      <c r="C17" s="48" t="s">
        <v>204</v>
      </c>
      <c r="D17" s="48" t="s">
        <v>143</v>
      </c>
      <c r="E17" s="31" t="s">
        <v>621</v>
      </c>
      <c r="F17" s="75"/>
      <c r="G17" s="212">
        <v>20</v>
      </c>
    </row>
    <row r="18" spans="1:8" s="30" customFormat="1" ht="28.5" customHeight="1">
      <c r="A18" s="216"/>
      <c r="B18" s="74"/>
      <c r="C18" s="48"/>
      <c r="D18" s="48" t="s">
        <v>2</v>
      </c>
      <c r="E18" s="31" t="s">
        <v>614</v>
      </c>
      <c r="F18" s="75"/>
      <c r="G18" s="212">
        <v>640</v>
      </c>
    </row>
    <row r="19" spans="1:8" s="30" customFormat="1" ht="28.5" customHeight="1">
      <c r="A19" s="216"/>
      <c r="B19" s="74"/>
      <c r="C19" s="48"/>
      <c r="D19" s="48"/>
      <c r="E19" s="31" t="s">
        <v>622</v>
      </c>
      <c r="F19" s="75"/>
      <c r="G19" s="212">
        <v>18</v>
      </c>
    </row>
    <row r="20" spans="1:8" s="30" customFormat="1" ht="28.5" customHeight="1">
      <c r="A20" s="216"/>
      <c r="B20" s="74"/>
      <c r="C20" s="48"/>
      <c r="D20" s="48"/>
      <c r="E20" s="31" t="s">
        <v>623</v>
      </c>
      <c r="F20" s="75"/>
      <c r="G20" s="212">
        <v>36</v>
      </c>
    </row>
    <row r="21" spans="1:8" s="30" customFormat="1" ht="28.5" customHeight="1">
      <c r="A21" s="216"/>
      <c r="B21" s="74"/>
      <c r="C21" s="48"/>
      <c r="D21" s="48" t="s">
        <v>150</v>
      </c>
      <c r="E21" s="31" t="s">
        <v>160</v>
      </c>
      <c r="F21" s="75"/>
      <c r="G21" s="212">
        <v>18</v>
      </c>
    </row>
    <row r="22" spans="1:8" s="30" customFormat="1" ht="28.5" customHeight="1">
      <c r="A22" s="216"/>
      <c r="B22" s="74"/>
      <c r="C22" s="48"/>
      <c r="D22" s="48" t="s">
        <v>402</v>
      </c>
      <c r="E22" s="31" t="s">
        <v>624</v>
      </c>
      <c r="F22" s="75"/>
      <c r="G22" s="212">
        <v>18</v>
      </c>
    </row>
    <row r="23" spans="1:8" s="30" customFormat="1" ht="28.5" customHeight="1">
      <c r="A23" s="216"/>
      <c r="B23" s="74"/>
      <c r="C23" s="48"/>
      <c r="D23" s="46" t="s">
        <v>7</v>
      </c>
      <c r="E23" s="32" t="s">
        <v>625</v>
      </c>
      <c r="F23" s="214"/>
      <c r="G23" s="215">
        <v>72</v>
      </c>
      <c r="H23" s="33"/>
    </row>
    <row r="24" spans="1:8" s="30" customFormat="1" ht="28.5" customHeight="1">
      <c r="A24" s="219"/>
      <c r="B24" s="540" t="s">
        <v>110</v>
      </c>
      <c r="C24" s="541"/>
      <c r="D24" s="220"/>
      <c r="E24" s="221"/>
      <c r="F24" s="222">
        <f>SUM(F6:F23)</f>
        <v>328</v>
      </c>
      <c r="G24" s="223">
        <f>SUM(G6:G23)</f>
        <v>7964</v>
      </c>
    </row>
    <row r="25" spans="1:8" s="30" customFormat="1" ht="28.5" customHeight="1">
      <c r="A25" s="213" t="s">
        <v>29</v>
      </c>
      <c r="B25" s="106">
        <v>91</v>
      </c>
      <c r="C25" s="47" t="s">
        <v>499</v>
      </c>
      <c r="D25" s="108" t="s">
        <v>2</v>
      </c>
      <c r="E25" s="109" t="s">
        <v>622</v>
      </c>
      <c r="F25" s="110">
        <v>360</v>
      </c>
      <c r="G25" s="224"/>
      <c r="H25" s="33"/>
    </row>
    <row r="26" spans="1:8" s="30" customFormat="1" ht="28.5" customHeight="1">
      <c r="A26" s="213"/>
      <c r="B26" s="74"/>
      <c r="C26" s="48"/>
      <c r="D26" s="48"/>
      <c r="E26" s="31" t="s">
        <v>626</v>
      </c>
      <c r="F26" s="75"/>
      <c r="G26" s="212">
        <v>18</v>
      </c>
      <c r="H26" s="33"/>
    </row>
    <row r="27" spans="1:8" s="30" customFormat="1" ht="28.5" customHeight="1">
      <c r="A27" s="213"/>
      <c r="B27" s="78"/>
      <c r="C27" s="46"/>
      <c r="D27" s="46"/>
      <c r="E27" s="32" t="s">
        <v>407</v>
      </c>
      <c r="F27" s="214">
        <v>6930</v>
      </c>
      <c r="G27" s="215"/>
      <c r="H27" s="33"/>
    </row>
    <row r="28" spans="1:8" s="30" customFormat="1" ht="28.5" customHeight="1">
      <c r="A28" s="213"/>
      <c r="B28" s="74">
        <v>92</v>
      </c>
      <c r="C28" s="48" t="s">
        <v>278</v>
      </c>
      <c r="D28" s="48" t="s">
        <v>1</v>
      </c>
      <c r="E28" s="31" t="s">
        <v>410</v>
      </c>
      <c r="F28" s="75"/>
      <c r="G28" s="212">
        <v>2780</v>
      </c>
    </row>
    <row r="29" spans="1:8" s="30" customFormat="1" ht="28.5" customHeight="1">
      <c r="A29" s="213"/>
      <c r="B29" s="74"/>
      <c r="C29" s="48"/>
      <c r="D29" s="48"/>
      <c r="E29" s="31" t="s">
        <v>116</v>
      </c>
      <c r="F29" s="75"/>
      <c r="G29" s="212">
        <v>2280</v>
      </c>
    </row>
    <row r="30" spans="1:8" s="30" customFormat="1" ht="28.5" customHeight="1">
      <c r="A30" s="216"/>
      <c r="B30" s="78"/>
      <c r="C30" s="46"/>
      <c r="D30" s="46"/>
      <c r="E30" s="32" t="s">
        <v>117</v>
      </c>
      <c r="F30" s="214"/>
      <c r="G30" s="215">
        <v>360</v>
      </c>
      <c r="H30" s="33"/>
    </row>
    <row r="31" spans="1:8" s="30" customFormat="1" ht="28.5" customHeight="1">
      <c r="A31" s="216"/>
      <c r="B31" s="217">
        <v>111</v>
      </c>
      <c r="C31" s="105" t="s">
        <v>627</v>
      </c>
      <c r="D31" s="105" t="s">
        <v>148</v>
      </c>
      <c r="E31" s="99" t="s">
        <v>405</v>
      </c>
      <c r="F31" s="100"/>
      <c r="G31" s="218">
        <v>30</v>
      </c>
      <c r="H31" s="33"/>
    </row>
    <row r="32" spans="1:8" s="30" customFormat="1" ht="28.5" customHeight="1">
      <c r="A32" s="216"/>
      <c r="B32" s="74"/>
      <c r="C32" s="48"/>
      <c r="D32" s="48" t="s">
        <v>3</v>
      </c>
      <c r="E32" s="31" t="s">
        <v>628</v>
      </c>
      <c r="F32" s="75"/>
      <c r="G32" s="212">
        <v>23005</v>
      </c>
      <c r="H32" s="33"/>
    </row>
    <row r="33" spans="1:8" s="30" customFormat="1" ht="28.5" customHeight="1">
      <c r="A33" s="216"/>
      <c r="B33" s="78"/>
      <c r="C33" s="46"/>
      <c r="D33" s="46" t="s">
        <v>403</v>
      </c>
      <c r="E33" s="32" t="s">
        <v>408</v>
      </c>
      <c r="F33" s="214"/>
      <c r="G33" s="215">
        <v>69000</v>
      </c>
      <c r="H33" s="33"/>
    </row>
    <row r="34" spans="1:8" s="30" customFormat="1" ht="28.5" customHeight="1">
      <c r="A34" s="216"/>
      <c r="B34" s="74">
        <v>112</v>
      </c>
      <c r="C34" s="48" t="s">
        <v>360</v>
      </c>
      <c r="D34" s="48" t="s">
        <v>2</v>
      </c>
      <c r="E34" s="31" t="s">
        <v>629</v>
      </c>
      <c r="F34" s="75">
        <v>40</v>
      </c>
      <c r="G34" s="212"/>
      <c r="H34" s="33"/>
    </row>
    <row r="35" spans="1:8" s="30" customFormat="1" ht="28.5" customHeight="1">
      <c r="A35" s="216"/>
      <c r="B35" s="74"/>
      <c r="C35" s="48"/>
      <c r="D35" s="48"/>
      <c r="E35" s="31" t="s">
        <v>622</v>
      </c>
      <c r="F35" s="75">
        <v>780</v>
      </c>
      <c r="G35" s="212"/>
      <c r="H35" s="33"/>
    </row>
    <row r="36" spans="1:8" s="30" customFormat="1" ht="28.5" customHeight="1">
      <c r="A36" s="216"/>
      <c r="B36" s="78"/>
      <c r="C36" s="46"/>
      <c r="D36" s="46"/>
      <c r="E36" s="32" t="s">
        <v>626</v>
      </c>
      <c r="F36" s="214"/>
      <c r="G36" s="215">
        <v>38</v>
      </c>
      <c r="H36" s="33"/>
    </row>
    <row r="37" spans="1:8" s="30" customFormat="1" ht="28.5" customHeight="1">
      <c r="A37" s="216"/>
      <c r="B37" s="74">
        <v>121</v>
      </c>
      <c r="C37" s="48" t="s">
        <v>260</v>
      </c>
      <c r="D37" s="48" t="s">
        <v>2</v>
      </c>
      <c r="E37" s="31" t="s">
        <v>626</v>
      </c>
      <c r="F37" s="75"/>
      <c r="G37" s="212">
        <v>198</v>
      </c>
    </row>
    <row r="38" spans="1:8" s="30" customFormat="1" ht="28.5" customHeight="1">
      <c r="A38" s="216"/>
      <c r="B38" s="74"/>
      <c r="C38" s="48"/>
      <c r="D38" s="48" t="s">
        <v>8</v>
      </c>
      <c r="E38" s="31" t="s">
        <v>406</v>
      </c>
      <c r="F38" s="75"/>
      <c r="G38" s="212">
        <v>4500</v>
      </c>
    </row>
    <row r="39" spans="1:8" s="30" customFormat="1" ht="28.5" customHeight="1">
      <c r="A39" s="216"/>
      <c r="B39" s="74"/>
      <c r="C39" s="48"/>
      <c r="D39" s="48" t="s">
        <v>147</v>
      </c>
      <c r="E39" s="31" t="s">
        <v>159</v>
      </c>
      <c r="F39" s="75"/>
      <c r="G39" s="212">
        <v>7848</v>
      </c>
    </row>
    <row r="40" spans="1:8" s="30" customFormat="1" ht="28.5" customHeight="1">
      <c r="A40" s="216"/>
      <c r="B40" s="225"/>
      <c r="C40" s="48"/>
      <c r="D40" s="48" t="s">
        <v>148</v>
      </c>
      <c r="E40" s="31" t="s">
        <v>405</v>
      </c>
      <c r="F40" s="75"/>
      <c r="G40" s="212">
        <v>118</v>
      </c>
      <c r="H40" s="33"/>
    </row>
    <row r="41" spans="1:8" s="30" customFormat="1" ht="28.5" customHeight="1">
      <c r="A41" s="219"/>
      <c r="B41" s="540" t="s">
        <v>110</v>
      </c>
      <c r="C41" s="541"/>
      <c r="D41" s="220"/>
      <c r="E41" s="221"/>
      <c r="F41" s="222">
        <f>SUM(F25:F40)</f>
        <v>8110</v>
      </c>
      <c r="G41" s="226">
        <f>SUM(G25:G40)</f>
        <v>110175</v>
      </c>
    </row>
    <row r="42" spans="1:8" s="30" customFormat="1" ht="28.5" customHeight="1">
      <c r="A42" s="213" t="s">
        <v>34</v>
      </c>
      <c r="B42" s="106">
        <v>131</v>
      </c>
      <c r="C42" s="48" t="s">
        <v>15</v>
      </c>
      <c r="D42" s="48" t="s">
        <v>3</v>
      </c>
      <c r="E42" s="31" t="s">
        <v>409</v>
      </c>
      <c r="F42" s="75"/>
      <c r="G42" s="212">
        <v>1017029</v>
      </c>
    </row>
    <row r="43" spans="1:8" s="30" customFormat="1" ht="28.5" customHeight="1">
      <c r="A43" s="213"/>
      <c r="B43" s="74"/>
      <c r="C43" s="48"/>
      <c r="D43" s="48"/>
      <c r="E43" s="31" t="s">
        <v>630</v>
      </c>
      <c r="F43" s="75"/>
      <c r="G43" s="212">
        <v>86657</v>
      </c>
    </row>
    <row r="44" spans="1:8" s="30" customFormat="1" ht="28.5" customHeight="1">
      <c r="A44" s="213"/>
      <c r="B44" s="74"/>
      <c r="C44" s="48"/>
      <c r="D44" s="48" t="s">
        <v>611</v>
      </c>
      <c r="E44" s="31" t="s">
        <v>631</v>
      </c>
      <c r="F44" s="75"/>
      <c r="G44" s="212">
        <v>40</v>
      </c>
    </row>
    <row r="45" spans="1:8" s="30" customFormat="1" ht="28.5" customHeight="1">
      <c r="A45" s="213"/>
      <c r="B45" s="74"/>
      <c r="C45" s="48"/>
      <c r="D45" s="48" t="s">
        <v>1</v>
      </c>
      <c r="E45" s="31" t="s">
        <v>117</v>
      </c>
      <c r="F45" s="75"/>
      <c r="G45" s="212">
        <v>339260</v>
      </c>
    </row>
    <row r="46" spans="1:8" s="30" customFormat="1" ht="28.5" customHeight="1">
      <c r="A46" s="213"/>
      <c r="B46" s="74"/>
      <c r="C46" s="48"/>
      <c r="D46" s="48" t="s">
        <v>7</v>
      </c>
      <c r="E46" s="31" t="s">
        <v>625</v>
      </c>
      <c r="F46" s="75"/>
      <c r="G46" s="212">
        <v>100</v>
      </c>
    </row>
    <row r="47" spans="1:8" s="30" customFormat="1" ht="28.5" customHeight="1">
      <c r="A47" s="216"/>
      <c r="B47" s="78"/>
      <c r="C47" s="46"/>
      <c r="D47" s="46"/>
      <c r="E47" s="32" t="s">
        <v>632</v>
      </c>
      <c r="F47" s="214"/>
      <c r="G47" s="215">
        <v>100</v>
      </c>
      <c r="H47" s="33"/>
    </row>
    <row r="48" spans="1:8" s="30" customFormat="1" ht="28.5" customHeight="1">
      <c r="A48" s="216"/>
      <c r="B48" s="74">
        <v>161</v>
      </c>
      <c r="C48" s="48" t="s">
        <v>200</v>
      </c>
      <c r="D48" s="48" t="s">
        <v>2</v>
      </c>
      <c r="E48" s="31" t="s">
        <v>622</v>
      </c>
      <c r="F48" s="75">
        <v>18</v>
      </c>
      <c r="G48" s="212"/>
      <c r="H48" s="33"/>
    </row>
    <row r="49" spans="1:8" s="30" customFormat="1" ht="28.5" customHeight="1">
      <c r="A49" s="216"/>
      <c r="B49" s="74"/>
      <c r="C49" s="48"/>
      <c r="D49" s="48"/>
      <c r="E49" s="73" t="s">
        <v>617</v>
      </c>
      <c r="F49" s="75">
        <v>36</v>
      </c>
      <c r="G49" s="212"/>
      <c r="H49" s="33"/>
    </row>
    <row r="50" spans="1:8" s="30" customFormat="1" ht="28.5" customHeight="1">
      <c r="A50" s="216"/>
      <c r="B50" s="78"/>
      <c r="C50" s="227"/>
      <c r="D50" s="228" t="s">
        <v>8</v>
      </c>
      <c r="E50" s="32" t="s">
        <v>166</v>
      </c>
      <c r="F50" s="214">
        <v>40</v>
      </c>
      <c r="G50" s="229"/>
      <c r="H50" s="33"/>
    </row>
    <row r="51" spans="1:8" s="30" customFormat="1" ht="28.5" customHeight="1">
      <c r="A51" s="216"/>
      <c r="B51" s="78">
        <v>162</v>
      </c>
      <c r="C51" s="46" t="s">
        <v>14</v>
      </c>
      <c r="D51" s="46" t="s">
        <v>2</v>
      </c>
      <c r="E51" s="32" t="s">
        <v>180</v>
      </c>
      <c r="F51" s="214"/>
      <c r="G51" s="215">
        <v>180</v>
      </c>
      <c r="H51" s="33"/>
    </row>
    <row r="52" spans="1:8" s="30" customFormat="1" ht="28.5" customHeight="1">
      <c r="A52" s="216"/>
      <c r="B52" s="76">
        <v>201</v>
      </c>
      <c r="C52" s="230" t="s">
        <v>41</v>
      </c>
      <c r="D52" s="230" t="s">
        <v>2</v>
      </c>
      <c r="E52" s="231" t="s">
        <v>633</v>
      </c>
      <c r="F52" s="232"/>
      <c r="G52" s="233">
        <v>10488</v>
      </c>
      <c r="H52" s="33"/>
    </row>
    <row r="53" spans="1:8" s="30" customFormat="1" ht="28.5" customHeight="1">
      <c r="A53" s="216"/>
      <c r="B53" s="74">
        <v>211</v>
      </c>
      <c r="C53" s="48" t="s">
        <v>42</v>
      </c>
      <c r="D53" s="73" t="s">
        <v>0</v>
      </c>
      <c r="E53" s="31" t="s">
        <v>634</v>
      </c>
      <c r="F53" s="75">
        <v>18</v>
      </c>
      <c r="G53" s="212"/>
    </row>
    <row r="54" spans="1:8" s="30" customFormat="1" ht="28.5" customHeight="1">
      <c r="A54" s="216"/>
      <c r="B54" s="74"/>
      <c r="C54" s="48"/>
      <c r="D54" s="73" t="s">
        <v>143</v>
      </c>
      <c r="E54" s="73" t="s">
        <v>635</v>
      </c>
      <c r="F54" s="75">
        <v>18</v>
      </c>
      <c r="G54" s="234"/>
    </row>
    <row r="55" spans="1:8" s="30" customFormat="1" ht="28.5" customHeight="1">
      <c r="A55" s="216"/>
      <c r="B55" s="74"/>
      <c r="C55" s="48"/>
      <c r="D55" s="73" t="s">
        <v>2</v>
      </c>
      <c r="E55" s="73" t="s">
        <v>636</v>
      </c>
      <c r="F55" s="75"/>
      <c r="G55" s="234">
        <v>450</v>
      </c>
    </row>
    <row r="56" spans="1:8" s="30" customFormat="1" ht="28.5" customHeight="1">
      <c r="A56" s="216"/>
      <c r="B56" s="74"/>
      <c r="C56" s="48"/>
      <c r="D56" s="73"/>
      <c r="E56" s="73" t="s">
        <v>626</v>
      </c>
      <c r="F56" s="75"/>
      <c r="G56" s="234">
        <v>126</v>
      </c>
    </row>
    <row r="57" spans="1:8" s="30" customFormat="1" ht="28.5" customHeight="1">
      <c r="A57" s="216"/>
      <c r="B57" s="74"/>
      <c r="C57" s="48"/>
      <c r="D57" s="73"/>
      <c r="E57" s="73" t="s">
        <v>623</v>
      </c>
      <c r="F57" s="75"/>
      <c r="G57" s="234">
        <v>260</v>
      </c>
    </row>
    <row r="58" spans="1:8" s="30" customFormat="1" ht="28.5" customHeight="1">
      <c r="A58" s="216"/>
      <c r="B58" s="74"/>
      <c r="C58" s="48"/>
      <c r="D58" s="73"/>
      <c r="E58" s="73" t="s">
        <v>637</v>
      </c>
      <c r="F58" s="75"/>
      <c r="G58" s="234">
        <v>450</v>
      </c>
    </row>
    <row r="59" spans="1:8" s="30" customFormat="1" ht="28.5" customHeight="1">
      <c r="A59" s="216"/>
      <c r="B59" s="74"/>
      <c r="C59" s="48"/>
      <c r="D59" s="73" t="s">
        <v>149</v>
      </c>
      <c r="E59" s="73" t="s">
        <v>427</v>
      </c>
      <c r="F59" s="75">
        <v>18</v>
      </c>
      <c r="G59" s="234"/>
    </row>
    <row r="60" spans="1:8" s="30" customFormat="1" ht="28.5" customHeight="1">
      <c r="A60" s="216"/>
      <c r="B60" s="74"/>
      <c r="C60" s="48"/>
      <c r="D60" s="73"/>
      <c r="E60" s="73" t="s">
        <v>638</v>
      </c>
      <c r="F60" s="75"/>
      <c r="G60" s="234">
        <v>18</v>
      </c>
    </row>
    <row r="61" spans="1:8" s="30" customFormat="1" ht="28.5" customHeight="1">
      <c r="A61" s="216"/>
      <c r="B61" s="74"/>
      <c r="C61" s="48"/>
      <c r="D61" s="73" t="s">
        <v>151</v>
      </c>
      <c r="E61" s="73" t="s">
        <v>157</v>
      </c>
      <c r="F61" s="75"/>
      <c r="G61" s="234">
        <v>80</v>
      </c>
    </row>
    <row r="62" spans="1:8" s="30" customFormat="1" ht="28.5" customHeight="1">
      <c r="A62" s="216"/>
      <c r="B62" s="74"/>
      <c r="C62" s="48"/>
      <c r="D62" s="101" t="s">
        <v>7</v>
      </c>
      <c r="E62" s="101" t="s">
        <v>158</v>
      </c>
      <c r="F62" s="102"/>
      <c r="G62" s="235">
        <v>1584</v>
      </c>
      <c r="H62" s="33"/>
    </row>
    <row r="63" spans="1:8" s="30" customFormat="1" ht="28.5" customHeight="1">
      <c r="A63" s="219"/>
      <c r="B63" s="540" t="s">
        <v>110</v>
      </c>
      <c r="C63" s="541"/>
      <c r="D63" s="220"/>
      <c r="E63" s="221"/>
      <c r="F63" s="222">
        <f>SUM(F42:F62)</f>
        <v>148</v>
      </c>
      <c r="G63" s="226">
        <f>SUM(G42:G62)</f>
        <v>1456822</v>
      </c>
      <c r="H63" s="33"/>
    </row>
    <row r="64" spans="1:8" s="30" customFormat="1" ht="28.5" customHeight="1">
      <c r="A64" s="236" t="s">
        <v>44</v>
      </c>
      <c r="B64" s="106">
        <v>221</v>
      </c>
      <c r="C64" s="48" t="s">
        <v>43</v>
      </c>
      <c r="D64" s="48" t="s">
        <v>0</v>
      </c>
      <c r="E64" s="31" t="s">
        <v>476</v>
      </c>
      <c r="F64" s="75"/>
      <c r="G64" s="212">
        <v>108</v>
      </c>
    </row>
    <row r="65" spans="1:8" s="30" customFormat="1" ht="28.5" customHeight="1">
      <c r="A65" s="236"/>
      <c r="B65" s="74"/>
      <c r="C65" s="48"/>
      <c r="D65" s="48" t="s">
        <v>2</v>
      </c>
      <c r="E65" s="31" t="s">
        <v>190</v>
      </c>
      <c r="F65" s="75"/>
      <c r="G65" s="212">
        <v>234</v>
      </c>
    </row>
    <row r="66" spans="1:8" s="30" customFormat="1" ht="28.5" customHeight="1">
      <c r="A66" s="236"/>
      <c r="B66" s="74"/>
      <c r="C66" s="48"/>
      <c r="D66" s="48" t="s">
        <v>147</v>
      </c>
      <c r="E66" s="31" t="s">
        <v>412</v>
      </c>
      <c r="F66" s="75"/>
      <c r="G66" s="212">
        <v>54</v>
      </c>
    </row>
    <row r="67" spans="1:8" s="30" customFormat="1" ht="28.5" customHeight="1">
      <c r="A67" s="236"/>
      <c r="B67" s="74"/>
      <c r="C67" s="48"/>
      <c r="D67" s="48" t="s">
        <v>149</v>
      </c>
      <c r="E67" s="31" t="s">
        <v>362</v>
      </c>
      <c r="F67" s="75"/>
      <c r="G67" s="212">
        <v>18</v>
      </c>
    </row>
    <row r="68" spans="1:8" s="30" customFormat="1" ht="28.5" customHeight="1">
      <c r="A68" s="236"/>
      <c r="B68" s="74"/>
      <c r="C68" s="48"/>
      <c r="D68" s="48" t="s">
        <v>639</v>
      </c>
      <c r="E68" s="31" t="s">
        <v>640</v>
      </c>
      <c r="F68" s="75"/>
      <c r="G68" s="212">
        <v>180</v>
      </c>
    </row>
    <row r="69" spans="1:8" s="30" customFormat="1" ht="28.5" customHeight="1">
      <c r="A69" s="213"/>
      <c r="B69" s="74"/>
      <c r="C69" s="48"/>
      <c r="D69" s="48" t="s">
        <v>1</v>
      </c>
      <c r="E69" s="31" t="s">
        <v>410</v>
      </c>
      <c r="F69" s="75"/>
      <c r="G69" s="212">
        <v>4918</v>
      </c>
    </row>
    <row r="70" spans="1:8" s="30" customFormat="1" ht="28.5" customHeight="1">
      <c r="A70" s="216"/>
      <c r="B70" s="78"/>
      <c r="C70" s="46"/>
      <c r="D70" s="46" t="s">
        <v>174</v>
      </c>
      <c r="E70" s="32" t="s">
        <v>182</v>
      </c>
      <c r="F70" s="214"/>
      <c r="G70" s="215">
        <v>270</v>
      </c>
      <c r="H70" s="33"/>
    </row>
    <row r="71" spans="1:8" s="30" customFormat="1" ht="28.5" customHeight="1">
      <c r="A71" s="216"/>
      <c r="B71" s="217">
        <v>222</v>
      </c>
      <c r="C71" s="105" t="s">
        <v>504</v>
      </c>
      <c r="D71" s="105" t="s">
        <v>496</v>
      </c>
      <c r="E71" s="99" t="s">
        <v>505</v>
      </c>
      <c r="F71" s="100"/>
      <c r="G71" s="218">
        <v>202</v>
      </c>
      <c r="H71" s="33"/>
    </row>
    <row r="72" spans="1:8" s="30" customFormat="1" ht="28.5" customHeight="1">
      <c r="A72" s="216"/>
      <c r="B72" s="74"/>
      <c r="C72" s="48"/>
      <c r="D72" s="48"/>
      <c r="E72" s="31" t="s">
        <v>622</v>
      </c>
      <c r="F72" s="75"/>
      <c r="G72" s="212">
        <v>36</v>
      </c>
      <c r="H72" s="33"/>
    </row>
    <row r="73" spans="1:8" s="30" customFormat="1" ht="28.5" customHeight="1">
      <c r="A73" s="216"/>
      <c r="B73" s="78"/>
      <c r="C73" s="46"/>
      <c r="D73" s="46" t="s">
        <v>8</v>
      </c>
      <c r="E73" s="32" t="s">
        <v>166</v>
      </c>
      <c r="F73" s="214"/>
      <c r="G73" s="215">
        <v>18</v>
      </c>
      <c r="H73" s="33"/>
    </row>
    <row r="74" spans="1:8" s="30" customFormat="1" ht="28.5" customHeight="1">
      <c r="A74" s="216"/>
      <c r="B74" s="74">
        <v>231</v>
      </c>
      <c r="C74" s="48" t="s">
        <v>46</v>
      </c>
      <c r="D74" s="48" t="s">
        <v>0</v>
      </c>
      <c r="E74" s="31" t="s">
        <v>641</v>
      </c>
      <c r="F74" s="75"/>
      <c r="G74" s="212">
        <v>306</v>
      </c>
    </row>
    <row r="75" spans="1:8" s="30" customFormat="1" ht="28.5" customHeight="1">
      <c r="A75" s="216"/>
      <c r="B75" s="74"/>
      <c r="C75" s="48"/>
      <c r="D75" s="48"/>
      <c r="E75" s="31" t="s">
        <v>476</v>
      </c>
      <c r="F75" s="75">
        <v>20</v>
      </c>
      <c r="G75" s="212">
        <v>834</v>
      </c>
    </row>
    <row r="76" spans="1:8" s="30" customFormat="1" ht="28.5" customHeight="1">
      <c r="A76" s="216"/>
      <c r="B76" s="74"/>
      <c r="C76" s="48"/>
      <c r="D76" s="48" t="s">
        <v>2</v>
      </c>
      <c r="E76" s="31" t="s">
        <v>642</v>
      </c>
      <c r="F76" s="75"/>
      <c r="G76" s="212">
        <v>100</v>
      </c>
    </row>
    <row r="77" spans="1:8" s="30" customFormat="1" ht="28.5" customHeight="1">
      <c r="A77" s="216"/>
      <c r="B77" s="74"/>
      <c r="C77" s="48"/>
      <c r="D77" s="48"/>
      <c r="E77" s="31" t="s">
        <v>622</v>
      </c>
      <c r="F77" s="75">
        <v>38</v>
      </c>
      <c r="G77" s="212">
        <v>1038</v>
      </c>
    </row>
    <row r="78" spans="1:8" s="30" customFormat="1" ht="28.5" customHeight="1">
      <c r="A78" s="216"/>
      <c r="B78" s="74"/>
      <c r="C78" s="48"/>
      <c r="D78" s="48"/>
      <c r="E78" s="31" t="s">
        <v>177</v>
      </c>
      <c r="F78" s="75"/>
      <c r="G78" s="212">
        <v>350</v>
      </c>
    </row>
    <row r="79" spans="1:8" s="30" customFormat="1" ht="28.5" customHeight="1">
      <c r="A79" s="216"/>
      <c r="B79" s="74"/>
      <c r="C79" s="48"/>
      <c r="D79" s="48"/>
      <c r="E79" s="31" t="s">
        <v>506</v>
      </c>
      <c r="F79" s="75"/>
      <c r="G79" s="212">
        <v>36</v>
      </c>
    </row>
    <row r="80" spans="1:8" s="30" customFormat="1" ht="28.5" customHeight="1">
      <c r="A80" s="216"/>
      <c r="B80" s="74"/>
      <c r="C80" s="48"/>
      <c r="D80" s="48"/>
      <c r="E80" s="31" t="s">
        <v>484</v>
      </c>
      <c r="F80" s="75"/>
      <c r="G80" s="212">
        <v>18</v>
      </c>
    </row>
    <row r="81" spans="1:8" s="30" customFormat="1" ht="28.5" customHeight="1">
      <c r="A81" s="216"/>
      <c r="B81" s="74"/>
      <c r="C81" s="48"/>
      <c r="D81" s="48" t="s">
        <v>153</v>
      </c>
      <c r="E81" s="31" t="s">
        <v>164</v>
      </c>
      <c r="F81" s="75"/>
      <c r="G81" s="212">
        <v>36</v>
      </c>
    </row>
    <row r="82" spans="1:8" s="30" customFormat="1" ht="28.5" customHeight="1">
      <c r="A82" s="216"/>
      <c r="B82" s="78"/>
      <c r="C82" s="46"/>
      <c r="D82" s="46" t="s">
        <v>152</v>
      </c>
      <c r="E82" s="32" t="s">
        <v>155</v>
      </c>
      <c r="F82" s="214"/>
      <c r="G82" s="215">
        <v>18</v>
      </c>
      <c r="H82" s="33"/>
    </row>
    <row r="83" spans="1:8" s="30" customFormat="1" ht="28.5" customHeight="1">
      <c r="A83" s="216"/>
      <c r="B83" s="74">
        <v>241</v>
      </c>
      <c r="C83" s="48" t="s">
        <v>47</v>
      </c>
      <c r="D83" s="48" t="s">
        <v>0</v>
      </c>
      <c r="E83" s="73" t="s">
        <v>476</v>
      </c>
      <c r="F83" s="75"/>
      <c r="G83" s="212">
        <v>148</v>
      </c>
    </row>
    <row r="84" spans="1:8" s="30" customFormat="1" ht="28.5" customHeight="1">
      <c r="A84" s="216"/>
      <c r="B84" s="74"/>
      <c r="C84" s="48"/>
      <c r="D84" s="48" t="s">
        <v>143</v>
      </c>
      <c r="E84" s="31" t="s">
        <v>183</v>
      </c>
      <c r="F84" s="75"/>
      <c r="G84" s="212">
        <v>155</v>
      </c>
    </row>
    <row r="85" spans="1:8" s="30" customFormat="1" ht="28.5" customHeight="1">
      <c r="A85" s="216"/>
      <c r="B85" s="74"/>
      <c r="C85" s="48"/>
      <c r="D85" s="48"/>
      <c r="E85" s="31" t="s">
        <v>263</v>
      </c>
      <c r="F85" s="75"/>
      <c r="G85" s="212">
        <v>31</v>
      </c>
    </row>
    <row r="86" spans="1:8" s="30" customFormat="1" ht="28.5" customHeight="1">
      <c r="A86" s="216"/>
      <c r="B86" s="74"/>
      <c r="C86" s="48"/>
      <c r="D86" s="48" t="s">
        <v>2</v>
      </c>
      <c r="E86" s="31" t="s">
        <v>480</v>
      </c>
      <c r="F86" s="75"/>
      <c r="G86" s="212">
        <v>134</v>
      </c>
    </row>
    <row r="87" spans="1:8" s="30" customFormat="1" ht="28.5" customHeight="1">
      <c r="A87" s="216"/>
      <c r="B87" s="74"/>
      <c r="C87" s="48"/>
      <c r="D87" s="48"/>
      <c r="E87" s="31" t="s">
        <v>532</v>
      </c>
      <c r="F87" s="75"/>
      <c r="G87" s="212">
        <v>20</v>
      </c>
    </row>
    <row r="88" spans="1:8" s="30" customFormat="1" ht="28.5" customHeight="1">
      <c r="A88" s="216"/>
      <c r="B88" s="74"/>
      <c r="C88" s="48"/>
      <c r="D88" s="48"/>
      <c r="E88" s="31" t="s">
        <v>508</v>
      </c>
      <c r="F88" s="75"/>
      <c r="G88" s="212">
        <v>100</v>
      </c>
    </row>
    <row r="89" spans="1:8" s="30" customFormat="1" ht="28.5" customHeight="1">
      <c r="A89" s="216"/>
      <c r="B89" s="74"/>
      <c r="C89" s="48"/>
      <c r="D89" s="48"/>
      <c r="E89" s="31" t="s">
        <v>484</v>
      </c>
      <c r="F89" s="75"/>
      <c r="G89" s="212">
        <v>90</v>
      </c>
    </row>
    <row r="90" spans="1:8" s="30" customFormat="1" ht="28.5" customHeight="1">
      <c r="A90" s="216"/>
      <c r="B90" s="74"/>
      <c r="C90" s="48"/>
      <c r="D90" s="48"/>
      <c r="E90" s="31" t="s">
        <v>618</v>
      </c>
      <c r="F90" s="75"/>
      <c r="G90" s="212">
        <v>54</v>
      </c>
    </row>
    <row r="91" spans="1:8" s="30" customFormat="1" ht="28.5" customHeight="1">
      <c r="A91" s="216"/>
      <c r="B91" s="74"/>
      <c r="C91" s="48"/>
      <c r="D91" s="48"/>
      <c r="E91" s="31" t="s">
        <v>180</v>
      </c>
      <c r="F91" s="75"/>
      <c r="G91" s="212">
        <v>58</v>
      </c>
    </row>
    <row r="92" spans="1:8" s="30" customFormat="1" ht="28.5" customHeight="1">
      <c r="A92" s="216"/>
      <c r="B92" s="74"/>
      <c r="C92" s="48"/>
      <c r="D92" s="48"/>
      <c r="E92" s="31" t="s">
        <v>190</v>
      </c>
      <c r="F92" s="75">
        <v>440</v>
      </c>
      <c r="G92" s="212">
        <v>147</v>
      </c>
    </row>
    <row r="93" spans="1:8" s="30" customFormat="1" ht="28.5" customHeight="1">
      <c r="A93" s="216"/>
      <c r="B93" s="74"/>
      <c r="C93" s="48"/>
      <c r="D93" s="48" t="s">
        <v>148</v>
      </c>
      <c r="E93" s="31" t="s">
        <v>264</v>
      </c>
      <c r="F93" s="75"/>
      <c r="G93" s="212">
        <v>18</v>
      </c>
    </row>
    <row r="94" spans="1:8" s="30" customFormat="1" ht="28.5" customHeight="1">
      <c r="A94" s="216"/>
      <c r="B94" s="74"/>
      <c r="C94" s="48"/>
      <c r="D94" s="48" t="s">
        <v>507</v>
      </c>
      <c r="E94" s="31" t="s">
        <v>503</v>
      </c>
      <c r="F94" s="75"/>
      <c r="G94" s="212">
        <v>18</v>
      </c>
    </row>
    <row r="95" spans="1:8" s="30" customFormat="1" ht="28.5" customHeight="1">
      <c r="A95" s="216"/>
      <c r="B95" s="78"/>
      <c r="C95" s="46"/>
      <c r="D95" s="46" t="s">
        <v>151</v>
      </c>
      <c r="E95" s="32" t="s">
        <v>157</v>
      </c>
      <c r="F95" s="214"/>
      <c r="G95" s="215">
        <v>40</v>
      </c>
      <c r="H95" s="33"/>
    </row>
    <row r="96" spans="1:8" s="30" customFormat="1" ht="28.5" customHeight="1">
      <c r="A96" s="216"/>
      <c r="B96" s="78">
        <v>254</v>
      </c>
      <c r="C96" s="46" t="s">
        <v>644</v>
      </c>
      <c r="D96" s="46" t="s">
        <v>2</v>
      </c>
      <c r="E96" s="32" t="s">
        <v>643</v>
      </c>
      <c r="F96" s="214"/>
      <c r="G96" s="215">
        <v>1</v>
      </c>
      <c r="H96" s="33"/>
    </row>
    <row r="97" spans="1:7" s="30" customFormat="1" ht="28.5" customHeight="1">
      <c r="A97" s="216"/>
      <c r="B97" s="74">
        <v>255</v>
      </c>
      <c r="C97" s="48" t="s">
        <v>52</v>
      </c>
      <c r="D97" s="48" t="s">
        <v>0</v>
      </c>
      <c r="E97" s="73" t="s">
        <v>476</v>
      </c>
      <c r="F97" s="75">
        <v>18</v>
      </c>
      <c r="G97" s="212">
        <v>445</v>
      </c>
    </row>
    <row r="98" spans="1:7" s="30" customFormat="1" ht="28.5" customHeight="1">
      <c r="A98" s="216"/>
      <c r="B98" s="74"/>
      <c r="C98" s="48"/>
      <c r="D98" s="48" t="s">
        <v>2</v>
      </c>
      <c r="E98" s="31" t="s">
        <v>509</v>
      </c>
      <c r="F98" s="75"/>
      <c r="G98" s="212">
        <v>36</v>
      </c>
    </row>
    <row r="99" spans="1:7" s="30" customFormat="1" ht="28.5" customHeight="1">
      <c r="A99" s="216"/>
      <c r="B99" s="74"/>
      <c r="C99" s="48"/>
      <c r="D99" s="48"/>
      <c r="E99" s="31" t="s">
        <v>532</v>
      </c>
      <c r="F99" s="75"/>
      <c r="G99" s="212">
        <v>112</v>
      </c>
    </row>
    <row r="100" spans="1:7" s="30" customFormat="1" ht="28.5" customHeight="1">
      <c r="A100" s="216"/>
      <c r="B100" s="74"/>
      <c r="C100" s="48"/>
      <c r="D100" s="48"/>
      <c r="E100" s="31" t="s">
        <v>177</v>
      </c>
      <c r="F100" s="75"/>
      <c r="G100" s="212">
        <v>130</v>
      </c>
    </row>
    <row r="101" spans="1:7" s="30" customFormat="1" ht="28.5" customHeight="1">
      <c r="A101" s="216"/>
      <c r="B101" s="74"/>
      <c r="C101" s="48"/>
      <c r="D101" s="48"/>
      <c r="E101" s="31" t="s">
        <v>484</v>
      </c>
      <c r="F101" s="75"/>
      <c r="G101" s="212">
        <v>166</v>
      </c>
    </row>
    <row r="102" spans="1:7" s="30" customFormat="1" ht="28.5" customHeight="1">
      <c r="A102" s="216"/>
      <c r="B102" s="74"/>
      <c r="C102" s="48"/>
      <c r="D102" s="48"/>
      <c r="E102" s="31" t="s">
        <v>180</v>
      </c>
      <c r="F102" s="75"/>
      <c r="G102" s="212">
        <v>56</v>
      </c>
    </row>
    <row r="103" spans="1:7" s="30" customFormat="1" ht="28.5" customHeight="1">
      <c r="A103" s="216"/>
      <c r="B103" s="74"/>
      <c r="C103" s="48"/>
      <c r="D103" s="48" t="s">
        <v>176</v>
      </c>
      <c r="E103" s="31" t="s">
        <v>615</v>
      </c>
      <c r="F103" s="75"/>
      <c r="G103" s="212">
        <v>20</v>
      </c>
    </row>
    <row r="104" spans="1:7" s="30" customFormat="1" ht="28.5" customHeight="1">
      <c r="A104" s="216"/>
      <c r="B104" s="74"/>
      <c r="C104" s="48"/>
      <c r="D104" s="48" t="s">
        <v>145</v>
      </c>
      <c r="E104" s="31" t="s">
        <v>415</v>
      </c>
      <c r="F104" s="75">
        <v>100</v>
      </c>
      <c r="G104" s="212">
        <v>1898</v>
      </c>
    </row>
    <row r="105" spans="1:7" s="30" customFormat="1" ht="28.5" customHeight="1">
      <c r="A105" s="216"/>
      <c r="B105" s="74"/>
      <c r="C105" s="48"/>
      <c r="D105" s="48"/>
      <c r="E105" s="31" t="s">
        <v>156</v>
      </c>
      <c r="F105" s="75">
        <v>200</v>
      </c>
      <c r="G105" s="212">
        <v>3480</v>
      </c>
    </row>
    <row r="106" spans="1:7" s="30" customFormat="1" ht="28.5" customHeight="1">
      <c r="A106" s="216"/>
      <c r="B106" s="74"/>
      <c r="C106" s="48"/>
      <c r="D106" s="48" t="s">
        <v>146</v>
      </c>
      <c r="E106" s="31" t="s">
        <v>510</v>
      </c>
      <c r="F106" s="75">
        <v>20</v>
      </c>
      <c r="G106" s="212"/>
    </row>
    <row r="107" spans="1:7" s="30" customFormat="1" ht="28.5" customHeight="1">
      <c r="A107" s="216"/>
      <c r="B107" s="74"/>
      <c r="C107" s="48"/>
      <c r="D107" s="48"/>
      <c r="E107" s="31" t="s">
        <v>645</v>
      </c>
      <c r="F107" s="75">
        <v>20</v>
      </c>
      <c r="G107" s="212"/>
    </row>
    <row r="108" spans="1:7" s="30" customFormat="1" ht="28.5" customHeight="1">
      <c r="A108" s="216"/>
      <c r="B108" s="74"/>
      <c r="C108" s="48"/>
      <c r="D108" s="48"/>
      <c r="E108" s="31" t="s">
        <v>511</v>
      </c>
      <c r="F108" s="75">
        <v>40</v>
      </c>
      <c r="G108" s="212"/>
    </row>
    <row r="109" spans="1:7" s="30" customFormat="1" ht="28.5" customHeight="1">
      <c r="A109" s="216"/>
      <c r="B109" s="74"/>
      <c r="C109" s="48"/>
      <c r="D109" s="48" t="s">
        <v>147</v>
      </c>
      <c r="E109" s="31" t="s">
        <v>159</v>
      </c>
      <c r="F109" s="75">
        <v>1040</v>
      </c>
      <c r="G109" s="212">
        <v>18</v>
      </c>
    </row>
    <row r="110" spans="1:7" s="30" customFormat="1" ht="28.5" customHeight="1">
      <c r="A110" s="216"/>
      <c r="B110" s="74"/>
      <c r="C110" s="48"/>
      <c r="D110" s="48" t="s">
        <v>173</v>
      </c>
      <c r="E110" s="31" t="s">
        <v>413</v>
      </c>
      <c r="F110" s="75">
        <v>340</v>
      </c>
      <c r="G110" s="212"/>
    </row>
    <row r="111" spans="1:7" s="30" customFormat="1" ht="28.5" customHeight="1">
      <c r="A111" s="216"/>
      <c r="B111" s="74"/>
      <c r="C111" s="48"/>
      <c r="D111" s="48"/>
      <c r="E111" s="31" t="s">
        <v>414</v>
      </c>
      <c r="F111" s="75">
        <v>300</v>
      </c>
      <c r="G111" s="212"/>
    </row>
    <row r="112" spans="1:7" s="30" customFormat="1" ht="28.5" customHeight="1">
      <c r="A112" s="216"/>
      <c r="B112" s="74"/>
      <c r="C112" s="48"/>
      <c r="D112" s="48" t="s">
        <v>512</v>
      </c>
      <c r="E112" s="31" t="s">
        <v>513</v>
      </c>
      <c r="F112" s="75"/>
      <c r="G112" s="212">
        <v>80</v>
      </c>
    </row>
    <row r="113" spans="1:8" s="30" customFormat="1" ht="28.5" customHeight="1">
      <c r="A113" s="216"/>
      <c r="B113" s="74"/>
      <c r="C113" s="48"/>
      <c r="D113" s="48" t="s">
        <v>1</v>
      </c>
      <c r="E113" s="31" t="s">
        <v>116</v>
      </c>
      <c r="F113" s="75">
        <v>470</v>
      </c>
      <c r="G113" s="212"/>
    </row>
    <row r="114" spans="1:8" s="30" customFormat="1" ht="28.5" customHeight="1">
      <c r="A114" s="216"/>
      <c r="B114" s="74"/>
      <c r="C114" s="48"/>
      <c r="D114" s="48"/>
      <c r="E114" s="31" t="s">
        <v>117</v>
      </c>
      <c r="F114" s="75">
        <v>36</v>
      </c>
      <c r="G114" s="212"/>
    </row>
    <row r="115" spans="1:8" s="30" customFormat="1" ht="28.5" customHeight="1">
      <c r="A115" s="216"/>
      <c r="B115" s="74"/>
      <c r="C115" s="48"/>
      <c r="D115" s="48" t="s">
        <v>416</v>
      </c>
      <c r="E115" s="31" t="s">
        <v>646</v>
      </c>
      <c r="F115" s="75">
        <v>40</v>
      </c>
      <c r="G115" s="212"/>
    </row>
    <row r="116" spans="1:8" s="30" customFormat="1" ht="28.5" customHeight="1">
      <c r="A116" s="216"/>
      <c r="B116" s="78"/>
      <c r="C116" s="46"/>
      <c r="D116" s="46" t="s">
        <v>163</v>
      </c>
      <c r="E116" s="32" t="s">
        <v>514</v>
      </c>
      <c r="F116" s="214">
        <v>80</v>
      </c>
      <c r="G116" s="215"/>
      <c r="H116" s="33"/>
    </row>
    <row r="117" spans="1:8" s="30" customFormat="1" ht="28.5" customHeight="1">
      <c r="A117" s="216"/>
      <c r="B117" s="217">
        <v>256</v>
      </c>
      <c r="C117" s="105" t="s">
        <v>457</v>
      </c>
      <c r="D117" s="105" t="s">
        <v>2</v>
      </c>
      <c r="E117" s="99" t="s">
        <v>643</v>
      </c>
      <c r="F117" s="100"/>
      <c r="G117" s="218">
        <v>18</v>
      </c>
      <c r="H117" s="33"/>
    </row>
    <row r="118" spans="1:8" s="30" customFormat="1" ht="28.5" customHeight="1">
      <c r="A118" s="216"/>
      <c r="B118" s="74"/>
      <c r="C118" s="48"/>
      <c r="D118" s="48"/>
      <c r="E118" s="31" t="s">
        <v>177</v>
      </c>
      <c r="F118" s="75"/>
      <c r="G118" s="212">
        <v>20</v>
      </c>
      <c r="H118" s="33"/>
    </row>
    <row r="119" spans="1:8" s="30" customFormat="1" ht="28.5" customHeight="1">
      <c r="A119" s="216"/>
      <c r="B119" s="78"/>
      <c r="C119" s="46"/>
      <c r="D119" s="46"/>
      <c r="E119" s="32" t="s">
        <v>484</v>
      </c>
      <c r="F119" s="214">
        <v>18</v>
      </c>
      <c r="G119" s="215">
        <v>18</v>
      </c>
      <c r="H119" s="33"/>
    </row>
    <row r="120" spans="1:8" s="30" customFormat="1" ht="28.5" customHeight="1">
      <c r="A120" s="216"/>
      <c r="B120" s="74">
        <v>261</v>
      </c>
      <c r="C120" s="48" t="s">
        <v>54</v>
      </c>
      <c r="D120" s="48" t="s">
        <v>0</v>
      </c>
      <c r="E120" s="31" t="s">
        <v>476</v>
      </c>
      <c r="F120" s="75">
        <v>386</v>
      </c>
      <c r="G120" s="212">
        <v>117</v>
      </c>
    </row>
    <row r="121" spans="1:8" s="30" customFormat="1" ht="28.5" customHeight="1">
      <c r="A121" s="216"/>
      <c r="B121" s="74"/>
      <c r="C121" s="48"/>
      <c r="D121" s="48" t="s">
        <v>143</v>
      </c>
      <c r="E121" s="31" t="s">
        <v>515</v>
      </c>
      <c r="F121" s="75">
        <v>20</v>
      </c>
      <c r="G121" s="212"/>
    </row>
    <row r="122" spans="1:8" s="30" customFormat="1" ht="28.5" customHeight="1">
      <c r="A122" s="216"/>
      <c r="B122" s="74"/>
      <c r="C122" s="48"/>
      <c r="D122" s="48"/>
      <c r="E122" s="31" t="s">
        <v>635</v>
      </c>
      <c r="F122" s="75"/>
      <c r="G122" s="212">
        <v>1</v>
      </c>
    </row>
    <row r="123" spans="1:8" s="30" customFormat="1" ht="28.5" customHeight="1">
      <c r="A123" s="216"/>
      <c r="B123" s="74"/>
      <c r="C123" s="48"/>
      <c r="D123" s="48" t="s">
        <v>2</v>
      </c>
      <c r="E123" s="31"/>
      <c r="F123" s="75"/>
      <c r="G123" s="212"/>
    </row>
    <row r="124" spans="1:8" s="30" customFormat="1" ht="28.5" customHeight="1">
      <c r="A124" s="216"/>
      <c r="B124" s="74"/>
      <c r="C124" s="48"/>
      <c r="D124" s="48"/>
      <c r="E124" s="31" t="s">
        <v>516</v>
      </c>
      <c r="F124" s="75"/>
      <c r="G124" s="212">
        <v>60</v>
      </c>
    </row>
    <row r="125" spans="1:8" s="30" customFormat="1" ht="28.5" customHeight="1">
      <c r="A125" s="216"/>
      <c r="B125" s="74"/>
      <c r="C125" s="48"/>
      <c r="D125" s="48"/>
      <c r="E125" s="31" t="s">
        <v>647</v>
      </c>
      <c r="F125" s="75"/>
      <c r="G125" s="212">
        <v>18</v>
      </c>
    </row>
    <row r="126" spans="1:8" s="30" customFormat="1" ht="28.5" customHeight="1">
      <c r="A126" s="216"/>
      <c r="B126" s="74"/>
      <c r="C126" s="48"/>
      <c r="D126" s="48"/>
      <c r="E126" s="31" t="s">
        <v>532</v>
      </c>
      <c r="F126" s="75"/>
      <c r="G126" s="212">
        <v>72</v>
      </c>
    </row>
    <row r="127" spans="1:8" s="30" customFormat="1" ht="28.5" customHeight="1">
      <c r="A127" s="216"/>
      <c r="B127" s="74"/>
      <c r="C127" s="48"/>
      <c r="D127" s="48"/>
      <c r="E127" s="31" t="s">
        <v>517</v>
      </c>
      <c r="F127" s="75"/>
      <c r="G127" s="212">
        <v>36</v>
      </c>
    </row>
    <row r="128" spans="1:8" s="30" customFormat="1" ht="28.5" customHeight="1">
      <c r="A128" s="216"/>
      <c r="B128" s="74"/>
      <c r="C128" s="48"/>
      <c r="D128" s="48"/>
      <c r="E128" s="31" t="s">
        <v>484</v>
      </c>
      <c r="F128" s="75">
        <v>386</v>
      </c>
      <c r="G128" s="212">
        <v>234</v>
      </c>
    </row>
    <row r="129" spans="1:8" s="30" customFormat="1" ht="28.5" customHeight="1">
      <c r="A129" s="216"/>
      <c r="B129" s="74"/>
      <c r="C129" s="48"/>
      <c r="D129" s="48"/>
      <c r="E129" s="31" t="s">
        <v>474</v>
      </c>
      <c r="F129" s="75"/>
      <c r="G129" s="212">
        <v>18</v>
      </c>
    </row>
    <row r="130" spans="1:8" s="30" customFormat="1" ht="28.5" customHeight="1">
      <c r="A130" s="216"/>
      <c r="B130" s="74"/>
      <c r="C130" s="48"/>
      <c r="D130" s="48"/>
      <c r="E130" s="31" t="s">
        <v>190</v>
      </c>
      <c r="F130" s="75">
        <v>80</v>
      </c>
      <c r="G130" s="212"/>
    </row>
    <row r="131" spans="1:8" s="30" customFormat="1" ht="28.5" customHeight="1">
      <c r="A131" s="216"/>
      <c r="B131" s="74"/>
      <c r="C131" s="48"/>
      <c r="D131" s="48" t="s">
        <v>176</v>
      </c>
      <c r="E131" s="31" t="s">
        <v>615</v>
      </c>
      <c r="F131" s="75">
        <v>60</v>
      </c>
      <c r="G131" s="212"/>
    </row>
    <row r="132" spans="1:8" s="30" customFormat="1" ht="28.5" customHeight="1">
      <c r="A132" s="216"/>
      <c r="B132" s="74"/>
      <c r="C132" s="48"/>
      <c r="D132" s="48" t="s">
        <v>148</v>
      </c>
      <c r="E132" s="31" t="s">
        <v>264</v>
      </c>
      <c r="F132" s="77">
        <v>60</v>
      </c>
      <c r="G132" s="237">
        <v>191</v>
      </c>
    </row>
    <row r="133" spans="1:8" s="30" customFormat="1" ht="28.5" customHeight="1">
      <c r="A133" s="216"/>
      <c r="B133" s="74"/>
      <c r="C133" s="48"/>
      <c r="D133" s="48" t="s">
        <v>149</v>
      </c>
      <c r="E133" s="31" t="s">
        <v>188</v>
      </c>
      <c r="F133" s="77">
        <v>20</v>
      </c>
      <c r="G133" s="237"/>
    </row>
    <row r="134" spans="1:8" s="30" customFormat="1" ht="28.5" customHeight="1">
      <c r="A134" s="216"/>
      <c r="B134" s="74"/>
      <c r="C134" s="48"/>
      <c r="D134" s="48" t="s">
        <v>339</v>
      </c>
      <c r="E134" s="31" t="s">
        <v>418</v>
      </c>
      <c r="F134" s="77"/>
      <c r="G134" s="237">
        <v>18</v>
      </c>
    </row>
    <row r="135" spans="1:8" s="30" customFormat="1" ht="28.5" customHeight="1">
      <c r="A135" s="216"/>
      <c r="B135" s="74"/>
      <c r="C135" s="48"/>
      <c r="D135" s="48"/>
      <c r="E135" s="31" t="s">
        <v>648</v>
      </c>
      <c r="F135" s="77">
        <v>56</v>
      </c>
      <c r="G135" s="237"/>
    </row>
    <row r="136" spans="1:8" s="30" customFormat="1" ht="28.5" customHeight="1">
      <c r="A136" s="216"/>
      <c r="B136" s="74"/>
      <c r="C136" s="48"/>
      <c r="D136" s="48"/>
      <c r="E136" s="31" t="s">
        <v>419</v>
      </c>
      <c r="F136" s="77"/>
      <c r="G136" s="237">
        <v>158</v>
      </c>
    </row>
    <row r="137" spans="1:8" s="30" customFormat="1" ht="28.5" customHeight="1">
      <c r="A137" s="216"/>
      <c r="B137" s="74"/>
      <c r="C137" s="48"/>
      <c r="D137" s="48" t="s">
        <v>518</v>
      </c>
      <c r="E137" s="31" t="s">
        <v>519</v>
      </c>
      <c r="F137" s="77">
        <v>100</v>
      </c>
      <c r="G137" s="237"/>
    </row>
    <row r="138" spans="1:8" s="30" customFormat="1" ht="28.5" customHeight="1">
      <c r="A138" s="216"/>
      <c r="B138" s="74"/>
      <c r="C138" s="48"/>
      <c r="D138" s="48" t="s">
        <v>507</v>
      </c>
      <c r="E138" s="31" t="s">
        <v>503</v>
      </c>
      <c r="F138" s="77"/>
      <c r="G138" s="237">
        <v>25</v>
      </c>
    </row>
    <row r="139" spans="1:8" s="30" customFormat="1" ht="28.5" customHeight="1">
      <c r="A139" s="216"/>
      <c r="B139" s="74"/>
      <c r="C139" s="48"/>
      <c r="D139" s="48" t="s">
        <v>154</v>
      </c>
      <c r="E139" s="31" t="s">
        <v>420</v>
      </c>
      <c r="F139" s="77"/>
      <c r="G139" s="237">
        <v>18</v>
      </c>
    </row>
    <row r="140" spans="1:8" s="30" customFormat="1" ht="28.5" customHeight="1">
      <c r="A140" s="216"/>
      <c r="B140" s="74"/>
      <c r="C140" s="48"/>
      <c r="D140" s="48" t="s">
        <v>161</v>
      </c>
      <c r="E140" s="31" t="s">
        <v>162</v>
      </c>
      <c r="F140" s="77">
        <v>76</v>
      </c>
      <c r="G140" s="237"/>
    </row>
    <row r="141" spans="1:8" s="30" customFormat="1" ht="28.5" customHeight="1">
      <c r="A141" s="216"/>
      <c r="B141" s="78"/>
      <c r="C141" s="46"/>
      <c r="D141" s="46" t="s">
        <v>174</v>
      </c>
      <c r="E141" s="32" t="s">
        <v>363</v>
      </c>
      <c r="F141" s="238"/>
      <c r="G141" s="239">
        <v>15</v>
      </c>
      <c r="H141" s="33"/>
    </row>
    <row r="142" spans="1:8" s="30" customFormat="1" ht="28.5" customHeight="1">
      <c r="A142" s="216"/>
      <c r="B142" s="74">
        <v>262</v>
      </c>
      <c r="C142" s="48" t="s">
        <v>55</v>
      </c>
      <c r="D142" s="48" t="s">
        <v>0</v>
      </c>
      <c r="E142" s="31" t="s">
        <v>185</v>
      </c>
      <c r="F142" s="75"/>
      <c r="G142" s="212">
        <v>4769</v>
      </c>
    </row>
    <row r="143" spans="1:8" s="30" customFormat="1" ht="28.5" customHeight="1">
      <c r="A143" s="216"/>
      <c r="B143" s="74"/>
      <c r="C143" s="48"/>
      <c r="D143" s="48"/>
      <c r="E143" s="31" t="s">
        <v>476</v>
      </c>
      <c r="F143" s="75">
        <v>214</v>
      </c>
      <c r="G143" s="212">
        <v>560</v>
      </c>
    </row>
    <row r="144" spans="1:8" s="30" customFormat="1" ht="28.5" customHeight="1">
      <c r="A144" s="216"/>
      <c r="B144" s="74"/>
      <c r="C144" s="48"/>
      <c r="D144" s="48" t="s">
        <v>143</v>
      </c>
      <c r="E144" s="31" t="s">
        <v>621</v>
      </c>
      <c r="F144" s="75">
        <v>20</v>
      </c>
      <c r="G144" s="212"/>
    </row>
    <row r="145" spans="1:8" s="30" customFormat="1" ht="28.5" customHeight="1">
      <c r="A145" s="216"/>
      <c r="B145" s="74"/>
      <c r="C145" s="48"/>
      <c r="D145" s="48" t="s">
        <v>2</v>
      </c>
      <c r="E145" s="31" t="s">
        <v>480</v>
      </c>
      <c r="F145" s="75"/>
      <c r="G145" s="212">
        <v>6</v>
      </c>
    </row>
    <row r="146" spans="1:8" s="30" customFormat="1" ht="28.5" customHeight="1">
      <c r="A146" s="216"/>
      <c r="B146" s="74"/>
      <c r="C146" s="48"/>
      <c r="D146" s="48"/>
      <c r="E146" s="31" t="s">
        <v>177</v>
      </c>
      <c r="F146" s="75"/>
      <c r="G146" s="212">
        <v>35</v>
      </c>
    </row>
    <row r="147" spans="1:8" s="30" customFormat="1" ht="28.5" customHeight="1">
      <c r="A147" s="216"/>
      <c r="B147" s="74"/>
      <c r="C147" s="48"/>
      <c r="D147" s="48"/>
      <c r="E147" s="31" t="s">
        <v>484</v>
      </c>
      <c r="F147" s="75">
        <v>90</v>
      </c>
      <c r="G147" s="212">
        <v>3447</v>
      </c>
    </row>
    <row r="148" spans="1:8" s="30" customFormat="1" ht="28.5" customHeight="1">
      <c r="A148" s="216"/>
      <c r="B148" s="74"/>
      <c r="C148" s="48"/>
      <c r="D148" s="48"/>
      <c r="E148" s="31" t="s">
        <v>522</v>
      </c>
      <c r="F148" s="75">
        <v>506</v>
      </c>
      <c r="G148" s="212"/>
    </row>
    <row r="149" spans="1:8" s="30" customFormat="1" ht="28.5" customHeight="1">
      <c r="A149" s="216"/>
      <c r="B149" s="74"/>
      <c r="C149" s="48"/>
      <c r="D149" s="48"/>
      <c r="E149" s="31" t="s">
        <v>649</v>
      </c>
      <c r="F149" s="75">
        <v>18</v>
      </c>
      <c r="G149" s="212"/>
    </row>
    <row r="150" spans="1:8" s="30" customFormat="1" ht="28.5" customHeight="1">
      <c r="A150" s="216"/>
      <c r="B150" s="74"/>
      <c r="C150" s="48"/>
      <c r="D150" s="48"/>
      <c r="E150" s="31" t="s">
        <v>190</v>
      </c>
      <c r="F150" s="75">
        <v>134</v>
      </c>
      <c r="G150" s="212">
        <v>310</v>
      </c>
    </row>
    <row r="151" spans="1:8" s="30" customFormat="1" ht="28.5" customHeight="1">
      <c r="A151" s="216"/>
      <c r="B151" s="74"/>
      <c r="C151" s="48"/>
      <c r="D151" s="48" t="s">
        <v>8</v>
      </c>
      <c r="E151" s="31" t="s">
        <v>166</v>
      </c>
      <c r="F151" s="75">
        <v>1216</v>
      </c>
      <c r="G151" s="212">
        <v>288</v>
      </c>
    </row>
    <row r="152" spans="1:8" s="30" customFormat="1" ht="28.5" customHeight="1">
      <c r="A152" s="216"/>
      <c r="B152" s="74"/>
      <c r="C152" s="48"/>
      <c r="D152" s="48" t="s">
        <v>145</v>
      </c>
      <c r="E152" s="31" t="s">
        <v>415</v>
      </c>
      <c r="F152" s="75"/>
      <c r="G152" s="212">
        <v>18</v>
      </c>
    </row>
    <row r="153" spans="1:8" s="30" customFormat="1" ht="28.5" customHeight="1">
      <c r="A153" s="216"/>
      <c r="B153" s="74"/>
      <c r="C153" s="48"/>
      <c r="D153" s="48" t="s">
        <v>148</v>
      </c>
      <c r="E153" s="31" t="s">
        <v>264</v>
      </c>
      <c r="F153" s="75">
        <v>20</v>
      </c>
      <c r="G153" s="212"/>
    </row>
    <row r="154" spans="1:8" s="30" customFormat="1" ht="28.5" customHeight="1">
      <c r="A154" s="216"/>
      <c r="B154" s="74"/>
      <c r="C154" s="48"/>
      <c r="D154" s="48" t="s">
        <v>152</v>
      </c>
      <c r="E154" s="31" t="s">
        <v>423</v>
      </c>
      <c r="F154" s="75"/>
      <c r="G154" s="212">
        <v>3794</v>
      </c>
    </row>
    <row r="155" spans="1:8" s="30" customFormat="1" ht="28.5" customHeight="1">
      <c r="A155" s="216"/>
      <c r="B155" s="74"/>
      <c r="C155" s="48"/>
      <c r="D155" s="48"/>
      <c r="E155" s="31" t="s">
        <v>155</v>
      </c>
      <c r="F155" s="75">
        <v>20</v>
      </c>
      <c r="G155" s="212">
        <v>72</v>
      </c>
    </row>
    <row r="156" spans="1:8" s="30" customFormat="1" ht="28.5" customHeight="1">
      <c r="A156" s="216"/>
      <c r="B156" s="78"/>
      <c r="C156" s="46"/>
      <c r="D156" s="228" t="s">
        <v>610</v>
      </c>
      <c r="E156" s="32" t="s">
        <v>650</v>
      </c>
      <c r="F156" s="214">
        <v>18</v>
      </c>
      <c r="G156" s="215"/>
      <c r="H156" s="33"/>
    </row>
    <row r="157" spans="1:8" s="30" customFormat="1" ht="28.5" customHeight="1">
      <c r="A157" s="216"/>
      <c r="B157" s="74">
        <v>265</v>
      </c>
      <c r="C157" s="48" t="s">
        <v>279</v>
      </c>
      <c r="D157" s="48" t="s">
        <v>523</v>
      </c>
      <c r="E157" s="31" t="s">
        <v>524</v>
      </c>
      <c r="F157" s="75">
        <v>18</v>
      </c>
      <c r="G157" s="212"/>
      <c r="H157" s="33"/>
    </row>
    <row r="158" spans="1:8" s="30" customFormat="1" ht="28.5" customHeight="1">
      <c r="A158" s="216"/>
      <c r="B158" s="74"/>
      <c r="C158" s="48"/>
      <c r="D158" s="48" t="s">
        <v>2</v>
      </c>
      <c r="E158" s="31" t="s">
        <v>177</v>
      </c>
      <c r="F158" s="75"/>
      <c r="G158" s="212">
        <v>24</v>
      </c>
      <c r="H158" s="33"/>
    </row>
    <row r="159" spans="1:8" s="30" customFormat="1" ht="28.5" customHeight="1">
      <c r="A159" s="216"/>
      <c r="B159" s="225"/>
      <c r="C159" s="48"/>
      <c r="D159" s="48"/>
      <c r="E159" s="31" t="s">
        <v>484</v>
      </c>
      <c r="F159" s="75"/>
      <c r="G159" s="212">
        <v>200</v>
      </c>
      <c r="H159" s="33"/>
    </row>
    <row r="160" spans="1:8" s="30" customFormat="1" ht="28.5" customHeight="1">
      <c r="A160" s="219"/>
      <c r="B160" s="540" t="s">
        <v>110</v>
      </c>
      <c r="C160" s="541"/>
      <c r="D160" s="220"/>
      <c r="E160" s="221"/>
      <c r="F160" s="222">
        <f>SUM(F64:F159)</f>
        <v>6738</v>
      </c>
      <c r="G160" s="226">
        <f>SUM(G64:G159)</f>
        <v>30789</v>
      </c>
    </row>
    <row r="161" spans="1:8" s="30" customFormat="1" ht="28.5" customHeight="1">
      <c r="A161" s="213" t="s">
        <v>60</v>
      </c>
      <c r="B161" s="111">
        <v>271</v>
      </c>
      <c r="C161" s="112" t="s">
        <v>651</v>
      </c>
      <c r="D161" s="112" t="s">
        <v>148</v>
      </c>
      <c r="E161" s="36" t="s">
        <v>405</v>
      </c>
      <c r="F161" s="113"/>
      <c r="G161" s="240">
        <v>18</v>
      </c>
      <c r="H161" s="33"/>
    </row>
    <row r="162" spans="1:8" s="30" customFormat="1" ht="28.5" customHeight="1">
      <c r="A162" s="213"/>
      <c r="B162" s="74">
        <v>301</v>
      </c>
      <c r="C162" s="48" t="s">
        <v>280</v>
      </c>
      <c r="D162" s="48" t="s">
        <v>0</v>
      </c>
      <c r="E162" s="31" t="s">
        <v>461</v>
      </c>
      <c r="F162" s="75">
        <v>31267</v>
      </c>
      <c r="G162" s="212"/>
    </row>
    <row r="163" spans="1:8" s="30" customFormat="1" ht="28.5" customHeight="1">
      <c r="A163" s="213"/>
      <c r="B163" s="78"/>
      <c r="C163" s="46"/>
      <c r="D163" s="46"/>
      <c r="E163" s="32" t="s">
        <v>476</v>
      </c>
      <c r="F163" s="214">
        <v>18</v>
      </c>
      <c r="G163" s="215"/>
      <c r="H163" s="33"/>
    </row>
    <row r="164" spans="1:8" s="30" customFormat="1" ht="28.5" customHeight="1">
      <c r="A164" s="216"/>
      <c r="B164" s="74">
        <v>351</v>
      </c>
      <c r="C164" s="48" t="s">
        <v>69</v>
      </c>
      <c r="D164" s="48" t="s">
        <v>0</v>
      </c>
      <c r="E164" s="31" t="s">
        <v>476</v>
      </c>
      <c r="F164" s="75"/>
      <c r="G164" s="212">
        <v>1852</v>
      </c>
    </row>
    <row r="165" spans="1:8" s="30" customFormat="1" ht="28.5" customHeight="1">
      <c r="A165" s="216"/>
      <c r="B165" s="74"/>
      <c r="C165" s="48"/>
      <c r="D165" s="48" t="s">
        <v>2</v>
      </c>
      <c r="E165" s="31" t="s">
        <v>187</v>
      </c>
      <c r="F165" s="75"/>
      <c r="G165" s="212">
        <v>2320</v>
      </c>
    </row>
    <row r="166" spans="1:8" s="30" customFormat="1" ht="28.5" customHeight="1">
      <c r="A166" s="216"/>
      <c r="B166" s="74"/>
      <c r="C166" s="48"/>
      <c r="D166" s="48"/>
      <c r="E166" s="31" t="s">
        <v>177</v>
      </c>
      <c r="F166" s="75"/>
      <c r="G166" s="212">
        <v>72</v>
      </c>
    </row>
    <row r="167" spans="1:8" s="30" customFormat="1" ht="28.5" customHeight="1">
      <c r="A167" s="216"/>
      <c r="B167" s="74"/>
      <c r="C167" s="48"/>
      <c r="D167" s="48"/>
      <c r="E167" s="31" t="s">
        <v>484</v>
      </c>
      <c r="F167" s="75"/>
      <c r="G167" s="212">
        <v>127</v>
      </c>
    </row>
    <row r="168" spans="1:8" s="30" customFormat="1" ht="28.5" customHeight="1">
      <c r="A168" s="216"/>
      <c r="B168" s="74"/>
      <c r="C168" s="48"/>
      <c r="D168" s="48"/>
      <c r="E168" s="31" t="s">
        <v>190</v>
      </c>
      <c r="F168" s="75"/>
      <c r="G168" s="212">
        <v>3060</v>
      </c>
    </row>
    <row r="169" spans="1:8" s="30" customFormat="1" ht="28.5" customHeight="1">
      <c r="A169" s="216"/>
      <c r="B169" s="74"/>
      <c r="C169" s="48"/>
      <c r="D169" s="48"/>
      <c r="E169" s="31" t="s">
        <v>181</v>
      </c>
      <c r="F169" s="75">
        <v>18</v>
      </c>
      <c r="G169" s="212">
        <v>260</v>
      </c>
    </row>
    <row r="170" spans="1:8" s="30" customFormat="1" ht="28.5" customHeight="1">
      <c r="A170" s="216"/>
      <c r="B170" s="74"/>
      <c r="C170" s="48"/>
      <c r="D170" s="48" t="s">
        <v>8</v>
      </c>
      <c r="E170" s="31" t="s">
        <v>166</v>
      </c>
      <c r="F170" s="75"/>
      <c r="G170" s="212">
        <v>240</v>
      </c>
    </row>
    <row r="171" spans="1:8" s="30" customFormat="1" ht="28.5" customHeight="1">
      <c r="A171" s="216"/>
      <c r="B171" s="74"/>
      <c r="C171" s="48"/>
      <c r="D171" s="48"/>
      <c r="E171" s="31" t="s">
        <v>424</v>
      </c>
      <c r="F171" s="75"/>
      <c r="G171" s="212">
        <v>240</v>
      </c>
    </row>
    <row r="172" spans="1:8" s="30" customFormat="1" ht="28.5" customHeight="1">
      <c r="A172" s="216"/>
      <c r="B172" s="74"/>
      <c r="C172" s="48"/>
      <c r="D172" s="48" t="s">
        <v>144</v>
      </c>
      <c r="E172" s="31" t="s">
        <v>144</v>
      </c>
      <c r="F172" s="75"/>
      <c r="G172" s="212">
        <v>60</v>
      </c>
    </row>
    <row r="173" spans="1:8" s="30" customFormat="1" ht="28.5" customHeight="1">
      <c r="A173" s="216"/>
      <c r="B173" s="74"/>
      <c r="C173" s="48"/>
      <c r="D173" s="48" t="s">
        <v>145</v>
      </c>
      <c r="E173" s="31" t="s">
        <v>156</v>
      </c>
      <c r="F173" s="75"/>
      <c r="G173" s="212">
        <v>36</v>
      </c>
    </row>
    <row r="174" spans="1:8" s="30" customFormat="1" ht="28.5" customHeight="1">
      <c r="A174" s="216"/>
      <c r="B174" s="74"/>
      <c r="C174" s="48"/>
      <c r="D174" s="48" t="s">
        <v>153</v>
      </c>
      <c r="E174" s="31" t="s">
        <v>164</v>
      </c>
      <c r="F174" s="75"/>
      <c r="G174" s="212">
        <v>36</v>
      </c>
    </row>
    <row r="175" spans="1:8" s="30" customFormat="1" ht="28.5" customHeight="1">
      <c r="A175" s="216"/>
      <c r="B175" s="74"/>
      <c r="C175" s="48"/>
      <c r="D175" s="48" t="s">
        <v>611</v>
      </c>
      <c r="E175" s="31" t="s">
        <v>631</v>
      </c>
      <c r="F175" s="75"/>
      <c r="G175" s="212">
        <v>40</v>
      </c>
    </row>
    <row r="176" spans="1:8" s="30" customFormat="1" ht="28.5" customHeight="1">
      <c r="A176" s="216"/>
      <c r="B176" s="78"/>
      <c r="C176" s="46"/>
      <c r="D176" s="46" t="s">
        <v>174</v>
      </c>
      <c r="E176" s="32" t="s">
        <v>363</v>
      </c>
      <c r="F176" s="214"/>
      <c r="G176" s="215">
        <v>13</v>
      </c>
      <c r="H176" s="33"/>
    </row>
    <row r="177" spans="1:8" s="30" customFormat="1" ht="28.5" customHeight="1">
      <c r="A177" s="216"/>
      <c r="B177" s="74">
        <v>361</v>
      </c>
      <c r="C177" s="48" t="s">
        <v>70</v>
      </c>
      <c r="D177" s="48" t="s">
        <v>0</v>
      </c>
      <c r="E177" s="31" t="s">
        <v>475</v>
      </c>
      <c r="F177" s="75">
        <v>36</v>
      </c>
      <c r="G177" s="212"/>
    </row>
    <row r="178" spans="1:8" s="30" customFormat="1" ht="28.5" customHeight="1">
      <c r="A178" s="216"/>
      <c r="B178" s="74"/>
      <c r="C178" s="48"/>
      <c r="D178" s="48" t="s">
        <v>2</v>
      </c>
      <c r="E178" s="31" t="s">
        <v>177</v>
      </c>
      <c r="F178" s="75"/>
      <c r="G178" s="212">
        <v>378</v>
      </c>
    </row>
    <row r="179" spans="1:8" s="30" customFormat="1" ht="28.5" customHeight="1">
      <c r="A179" s="216"/>
      <c r="B179" s="74"/>
      <c r="C179" s="48"/>
      <c r="D179" s="48"/>
      <c r="E179" s="31" t="s">
        <v>500</v>
      </c>
      <c r="F179" s="75"/>
      <c r="G179" s="212">
        <v>18</v>
      </c>
    </row>
    <row r="180" spans="1:8" s="30" customFormat="1" ht="28.5" customHeight="1">
      <c r="A180" s="216"/>
      <c r="B180" s="74"/>
      <c r="C180" s="48"/>
      <c r="D180" s="48" t="s">
        <v>8</v>
      </c>
      <c r="E180" s="31" t="s">
        <v>426</v>
      </c>
      <c r="F180" s="75"/>
      <c r="G180" s="212">
        <v>54</v>
      </c>
    </row>
    <row r="181" spans="1:8" s="30" customFormat="1" ht="28.5" customHeight="1">
      <c r="A181" s="216"/>
      <c r="B181" s="78"/>
      <c r="C181" s="46"/>
      <c r="D181" s="46" t="s">
        <v>7</v>
      </c>
      <c r="E181" s="32" t="s">
        <v>265</v>
      </c>
      <c r="F181" s="214"/>
      <c r="G181" s="215">
        <v>18</v>
      </c>
      <c r="H181" s="33"/>
    </row>
    <row r="182" spans="1:8" s="30" customFormat="1" ht="28.5" customHeight="1">
      <c r="A182" s="216"/>
      <c r="B182" s="74">
        <v>371</v>
      </c>
      <c r="C182" s="48" t="s">
        <v>11</v>
      </c>
      <c r="D182" s="48" t="s">
        <v>0</v>
      </c>
      <c r="E182" s="31" t="s">
        <v>526</v>
      </c>
      <c r="F182" s="75"/>
      <c r="G182" s="212">
        <v>90</v>
      </c>
    </row>
    <row r="183" spans="1:8" s="30" customFormat="1" ht="28.5" customHeight="1">
      <c r="A183" s="216"/>
      <c r="B183" s="74"/>
      <c r="C183" s="48"/>
      <c r="D183" s="48"/>
      <c r="E183" s="31" t="s">
        <v>475</v>
      </c>
      <c r="F183" s="75"/>
      <c r="G183" s="212">
        <v>108</v>
      </c>
    </row>
    <row r="184" spans="1:8" s="30" customFormat="1" ht="28.5" customHeight="1">
      <c r="A184" s="216"/>
      <c r="B184" s="74"/>
      <c r="C184" s="48"/>
      <c r="D184" s="48"/>
      <c r="E184" s="31" t="s">
        <v>476</v>
      </c>
      <c r="F184" s="75">
        <v>1548</v>
      </c>
      <c r="G184" s="212">
        <v>528</v>
      </c>
    </row>
    <row r="185" spans="1:8" s="30" customFormat="1" ht="28.5" customHeight="1">
      <c r="A185" s="216"/>
      <c r="B185" s="74"/>
      <c r="C185" s="48"/>
      <c r="D185" s="48" t="s">
        <v>143</v>
      </c>
      <c r="E185" s="31" t="s">
        <v>179</v>
      </c>
      <c r="F185" s="75"/>
      <c r="G185" s="212">
        <v>108</v>
      </c>
    </row>
    <row r="186" spans="1:8" s="30" customFormat="1" ht="28.5" customHeight="1">
      <c r="A186" s="216"/>
      <c r="B186" s="74"/>
      <c r="C186" s="48"/>
      <c r="D186" s="48"/>
      <c r="E186" s="31" t="s">
        <v>183</v>
      </c>
      <c r="F186" s="75"/>
      <c r="G186" s="212">
        <v>180</v>
      </c>
    </row>
    <row r="187" spans="1:8" s="30" customFormat="1" ht="28.5" customHeight="1">
      <c r="A187" s="216"/>
      <c r="B187" s="74"/>
      <c r="C187" s="48"/>
      <c r="D187" s="48" t="s">
        <v>2</v>
      </c>
      <c r="E187" s="31" t="s">
        <v>480</v>
      </c>
      <c r="F187" s="75"/>
      <c r="G187" s="212">
        <v>146</v>
      </c>
    </row>
    <row r="188" spans="1:8" s="30" customFormat="1" ht="28.5" customHeight="1">
      <c r="A188" s="216"/>
      <c r="B188" s="74"/>
      <c r="C188" s="48"/>
      <c r="D188" s="48"/>
      <c r="E188" s="31" t="s">
        <v>205</v>
      </c>
      <c r="F188" s="75">
        <v>120</v>
      </c>
      <c r="G188" s="212">
        <v>278</v>
      </c>
    </row>
    <row r="189" spans="1:8" s="30" customFormat="1" ht="28.5" customHeight="1">
      <c r="A189" s="216"/>
      <c r="B189" s="74"/>
      <c r="C189" s="48"/>
      <c r="D189" s="48"/>
      <c r="E189" s="31" t="s">
        <v>652</v>
      </c>
      <c r="F189" s="75">
        <v>108</v>
      </c>
      <c r="G189" s="212"/>
    </row>
    <row r="190" spans="1:8" s="30" customFormat="1" ht="28.5" customHeight="1">
      <c r="A190" s="216"/>
      <c r="B190" s="74"/>
      <c r="C190" s="48"/>
      <c r="D190" s="48"/>
      <c r="E190" s="31" t="s">
        <v>177</v>
      </c>
      <c r="F190" s="75"/>
      <c r="G190" s="212">
        <v>972</v>
      </c>
    </row>
    <row r="191" spans="1:8" s="30" customFormat="1" ht="28.5" customHeight="1">
      <c r="A191" s="216"/>
      <c r="B191" s="74"/>
      <c r="C191" s="48"/>
      <c r="D191" s="48"/>
      <c r="E191" s="31" t="s">
        <v>484</v>
      </c>
      <c r="F191" s="75"/>
      <c r="G191" s="212">
        <v>54</v>
      </c>
    </row>
    <row r="192" spans="1:8" s="30" customFormat="1" ht="28.5" customHeight="1">
      <c r="A192" s="216"/>
      <c r="B192" s="74"/>
      <c r="C192" s="48"/>
      <c r="D192" s="48"/>
      <c r="E192" s="31" t="s">
        <v>474</v>
      </c>
      <c r="F192" s="75"/>
      <c r="G192" s="212">
        <v>90</v>
      </c>
    </row>
    <row r="193" spans="1:8" s="30" customFormat="1" ht="28.5" customHeight="1">
      <c r="A193" s="216"/>
      <c r="B193" s="74"/>
      <c r="C193" s="48"/>
      <c r="D193" s="48"/>
      <c r="E193" s="31" t="s">
        <v>190</v>
      </c>
      <c r="F193" s="75"/>
      <c r="G193" s="212">
        <v>164</v>
      </c>
    </row>
    <row r="194" spans="1:8" s="30" customFormat="1" ht="28.5" customHeight="1">
      <c r="A194" s="216"/>
      <c r="B194" s="74"/>
      <c r="C194" s="48"/>
      <c r="D194" s="48"/>
      <c r="E194" s="31" t="s">
        <v>281</v>
      </c>
      <c r="F194" s="75">
        <v>40</v>
      </c>
      <c r="G194" s="212"/>
    </row>
    <row r="195" spans="1:8" s="30" customFormat="1" ht="28.5" customHeight="1">
      <c r="A195" s="216"/>
      <c r="B195" s="74"/>
      <c r="C195" s="48"/>
      <c r="D195" s="48" t="s">
        <v>176</v>
      </c>
      <c r="E195" s="31" t="s">
        <v>184</v>
      </c>
      <c r="F195" s="75">
        <v>20</v>
      </c>
      <c r="G195" s="212"/>
    </row>
    <row r="196" spans="1:8" s="30" customFormat="1" ht="28.5" customHeight="1">
      <c r="A196" s="216"/>
      <c r="B196" s="74"/>
      <c r="C196" s="48"/>
      <c r="D196" s="48" t="s">
        <v>8</v>
      </c>
      <c r="E196" s="31" t="s">
        <v>166</v>
      </c>
      <c r="F196" s="75"/>
      <c r="G196" s="212">
        <v>90</v>
      </c>
    </row>
    <row r="197" spans="1:8" s="30" customFormat="1" ht="28.5" customHeight="1">
      <c r="A197" s="216"/>
      <c r="B197" s="74"/>
      <c r="C197" s="48"/>
      <c r="D197" s="48" t="s">
        <v>144</v>
      </c>
      <c r="E197" s="31" t="s">
        <v>144</v>
      </c>
      <c r="F197" s="75"/>
      <c r="G197" s="212">
        <v>36</v>
      </c>
    </row>
    <row r="198" spans="1:8" s="30" customFormat="1" ht="28.5" customHeight="1">
      <c r="A198" s="216"/>
      <c r="B198" s="74"/>
      <c r="C198" s="48"/>
      <c r="D198" s="48" t="s">
        <v>145</v>
      </c>
      <c r="E198" s="31" t="s">
        <v>415</v>
      </c>
      <c r="F198" s="75"/>
      <c r="G198" s="212">
        <v>90</v>
      </c>
    </row>
    <row r="199" spans="1:8" s="30" customFormat="1" ht="28.5" customHeight="1">
      <c r="A199" s="216"/>
      <c r="B199" s="74"/>
      <c r="C199" s="48"/>
      <c r="D199" s="48"/>
      <c r="E199" s="31" t="s">
        <v>156</v>
      </c>
      <c r="F199" s="75"/>
      <c r="G199" s="212">
        <v>434</v>
      </c>
    </row>
    <row r="200" spans="1:8" s="30" customFormat="1" ht="28.5" customHeight="1">
      <c r="A200" s="216"/>
      <c r="B200" s="74"/>
      <c r="C200" s="48"/>
      <c r="D200" s="48" t="s">
        <v>149</v>
      </c>
      <c r="E200" s="31" t="s">
        <v>427</v>
      </c>
      <c r="F200" s="75"/>
      <c r="G200" s="212">
        <v>126</v>
      </c>
    </row>
    <row r="201" spans="1:8" s="30" customFormat="1" ht="28.5" customHeight="1">
      <c r="A201" s="216"/>
      <c r="B201" s="74"/>
      <c r="C201" s="48"/>
      <c r="D201" s="48"/>
      <c r="E201" s="31" t="s">
        <v>638</v>
      </c>
      <c r="F201" s="75"/>
      <c r="G201" s="212">
        <v>36</v>
      </c>
    </row>
    <row r="202" spans="1:8" s="30" customFormat="1" ht="28.5" customHeight="1">
      <c r="A202" s="216"/>
      <c r="B202" s="74"/>
      <c r="C202" s="48"/>
      <c r="D202" s="48" t="s">
        <v>527</v>
      </c>
      <c r="E202" s="31" t="s">
        <v>653</v>
      </c>
      <c r="F202" s="75"/>
      <c r="G202" s="212">
        <v>59</v>
      </c>
    </row>
    <row r="203" spans="1:8" s="30" customFormat="1" ht="28.5" customHeight="1">
      <c r="A203" s="216"/>
      <c r="B203" s="74"/>
      <c r="C203" s="48"/>
      <c r="D203" s="48" t="s">
        <v>152</v>
      </c>
      <c r="E203" s="31" t="s">
        <v>155</v>
      </c>
      <c r="F203" s="75">
        <v>36</v>
      </c>
      <c r="G203" s="212"/>
    </row>
    <row r="204" spans="1:8" s="30" customFormat="1" ht="28.5" customHeight="1">
      <c r="A204" s="216"/>
      <c r="B204" s="74"/>
      <c r="C204" s="48"/>
      <c r="D204" s="48" t="s">
        <v>151</v>
      </c>
      <c r="E204" s="31" t="s">
        <v>421</v>
      </c>
      <c r="F204" s="75">
        <v>90</v>
      </c>
      <c r="G204" s="212"/>
    </row>
    <row r="205" spans="1:8" s="30" customFormat="1" ht="28.5" customHeight="1">
      <c r="A205" s="216"/>
      <c r="B205" s="74"/>
      <c r="C205" s="48"/>
      <c r="D205" s="48" t="s">
        <v>7</v>
      </c>
      <c r="E205" s="31" t="s">
        <v>654</v>
      </c>
      <c r="F205" s="75"/>
      <c r="G205" s="212">
        <v>54</v>
      </c>
    </row>
    <row r="206" spans="1:8" s="30" customFormat="1" ht="28.5" customHeight="1">
      <c r="A206" s="216"/>
      <c r="B206" s="74"/>
      <c r="C206" s="48"/>
      <c r="D206" s="48"/>
      <c r="E206" s="31" t="s">
        <v>407</v>
      </c>
      <c r="F206" s="75">
        <v>376</v>
      </c>
      <c r="G206" s="212"/>
      <c r="H206" s="34"/>
    </row>
    <row r="207" spans="1:8" s="30" customFormat="1" ht="28.5" customHeight="1">
      <c r="A207" s="219"/>
      <c r="B207" s="540" t="s">
        <v>110</v>
      </c>
      <c r="C207" s="541"/>
      <c r="D207" s="220"/>
      <c r="E207" s="221"/>
      <c r="F207" s="222">
        <f>SUM(F161:F206)</f>
        <v>33677</v>
      </c>
      <c r="G207" s="226">
        <f>SUM(G161:G206)</f>
        <v>12485</v>
      </c>
      <c r="H207" s="33"/>
    </row>
    <row r="208" spans="1:8" s="30" customFormat="1" ht="28.5" customHeight="1">
      <c r="A208" s="213" t="s">
        <v>72</v>
      </c>
      <c r="B208" s="106">
        <v>381</v>
      </c>
      <c r="C208" s="48" t="s">
        <v>71</v>
      </c>
      <c r="D208" s="48" t="s">
        <v>2</v>
      </c>
      <c r="E208" s="31" t="s">
        <v>177</v>
      </c>
      <c r="F208" s="75">
        <v>240</v>
      </c>
      <c r="G208" s="212"/>
      <c r="H208" s="33"/>
    </row>
    <row r="209" spans="1:8" s="30" customFormat="1" ht="28.5" customHeight="1">
      <c r="A209" s="213"/>
      <c r="B209" s="78"/>
      <c r="C209" s="46"/>
      <c r="D209" s="46" t="s">
        <v>7</v>
      </c>
      <c r="E209" s="32" t="s">
        <v>265</v>
      </c>
      <c r="F209" s="214"/>
      <c r="G209" s="215">
        <v>7320</v>
      </c>
      <c r="H209" s="33"/>
    </row>
    <row r="210" spans="1:8" s="30" customFormat="1" ht="28.5" customHeight="1">
      <c r="A210" s="213"/>
      <c r="B210" s="74">
        <v>391</v>
      </c>
      <c r="C210" s="48" t="s">
        <v>73</v>
      </c>
      <c r="D210" s="48" t="s">
        <v>2</v>
      </c>
      <c r="E210" s="31" t="s">
        <v>484</v>
      </c>
      <c r="F210" s="75"/>
      <c r="G210" s="212">
        <v>18</v>
      </c>
    </row>
    <row r="211" spans="1:8" s="30" customFormat="1" ht="28.5" customHeight="1">
      <c r="A211" s="213"/>
      <c r="B211" s="74"/>
      <c r="C211" s="48"/>
      <c r="D211" s="48" t="s">
        <v>8</v>
      </c>
      <c r="E211" s="31" t="s">
        <v>166</v>
      </c>
      <c r="F211" s="75"/>
      <c r="G211" s="212">
        <v>220</v>
      </c>
    </row>
    <row r="212" spans="1:8" s="30" customFormat="1" ht="28.5" customHeight="1">
      <c r="A212" s="213"/>
      <c r="B212" s="74"/>
      <c r="C212" s="48"/>
      <c r="D212" s="48" t="s">
        <v>145</v>
      </c>
      <c r="E212" s="31" t="s">
        <v>415</v>
      </c>
      <c r="F212" s="75"/>
      <c r="G212" s="212">
        <v>80</v>
      </c>
    </row>
    <row r="213" spans="1:8" s="30" customFormat="1" ht="28.5" customHeight="1">
      <c r="A213" s="213"/>
      <c r="B213" s="74"/>
      <c r="C213" s="48"/>
      <c r="D213" s="48"/>
      <c r="E213" s="31" t="s">
        <v>156</v>
      </c>
      <c r="F213" s="75"/>
      <c r="G213" s="212">
        <v>158</v>
      </c>
    </row>
    <row r="214" spans="1:8" s="30" customFormat="1" ht="28.5" customHeight="1">
      <c r="A214" s="213"/>
      <c r="B214" s="74"/>
      <c r="C214" s="48"/>
      <c r="D214" s="48" t="s">
        <v>148</v>
      </c>
      <c r="E214" s="31" t="s">
        <v>264</v>
      </c>
      <c r="F214" s="75"/>
      <c r="G214" s="212">
        <v>1758</v>
      </c>
    </row>
    <row r="215" spans="1:8" s="30" customFormat="1" ht="28.5" customHeight="1">
      <c r="A215" s="216"/>
      <c r="B215" s="78"/>
      <c r="C215" s="46"/>
      <c r="D215" s="46" t="s">
        <v>149</v>
      </c>
      <c r="E215" s="32" t="s">
        <v>428</v>
      </c>
      <c r="F215" s="214"/>
      <c r="G215" s="215">
        <v>36</v>
      </c>
      <c r="H215" s="33"/>
    </row>
    <row r="216" spans="1:8" s="30" customFormat="1" ht="28.5" customHeight="1">
      <c r="A216" s="216"/>
      <c r="B216" s="74">
        <v>401</v>
      </c>
      <c r="C216" s="48" t="s">
        <v>74</v>
      </c>
      <c r="D216" s="48" t="s">
        <v>0</v>
      </c>
      <c r="E216" s="31" t="s">
        <v>476</v>
      </c>
      <c r="F216" s="75"/>
      <c r="G216" s="212">
        <v>1505</v>
      </c>
      <c r="H216" s="42"/>
    </row>
    <row r="217" spans="1:8" s="30" customFormat="1" ht="28.5" customHeight="1">
      <c r="A217" s="216"/>
      <c r="B217" s="74"/>
      <c r="C217" s="48"/>
      <c r="D217" s="48" t="s">
        <v>143</v>
      </c>
      <c r="E217" s="31" t="s">
        <v>179</v>
      </c>
      <c r="F217" s="75"/>
      <c r="G217" s="212">
        <v>300</v>
      </c>
      <c r="H217" s="42"/>
    </row>
    <row r="218" spans="1:8" s="30" customFormat="1" ht="28.5" customHeight="1">
      <c r="A218" s="216"/>
      <c r="B218" s="74"/>
      <c r="C218" s="48"/>
      <c r="D218" s="48" t="s">
        <v>2</v>
      </c>
      <c r="E218" s="31" t="s">
        <v>533</v>
      </c>
      <c r="F218" s="75"/>
      <c r="G218" s="212">
        <v>2180</v>
      </c>
      <c r="H218" s="42"/>
    </row>
    <row r="219" spans="1:8" s="30" customFormat="1" ht="28.5" customHeight="1">
      <c r="A219" s="216"/>
      <c r="B219" s="74"/>
      <c r="C219" s="48"/>
      <c r="D219" s="48"/>
      <c r="E219" s="31" t="s">
        <v>177</v>
      </c>
      <c r="F219" s="75">
        <v>780</v>
      </c>
      <c r="G219" s="241"/>
      <c r="H219" s="42"/>
    </row>
    <row r="220" spans="1:8" s="30" customFormat="1" ht="28.5" customHeight="1">
      <c r="A220" s="216"/>
      <c r="B220" s="74"/>
      <c r="C220" s="48"/>
      <c r="D220" s="48"/>
      <c r="E220" s="31" t="s">
        <v>484</v>
      </c>
      <c r="F220" s="75"/>
      <c r="G220" s="212">
        <v>2518</v>
      </c>
      <c r="H220" s="42"/>
    </row>
    <row r="221" spans="1:8" s="30" customFormat="1" ht="28.5" customHeight="1">
      <c r="A221" s="216"/>
      <c r="B221" s="74"/>
      <c r="C221" s="48"/>
      <c r="D221" s="48" t="s">
        <v>528</v>
      </c>
      <c r="E221" s="31" t="s">
        <v>498</v>
      </c>
      <c r="F221" s="75"/>
      <c r="G221" s="212">
        <v>720</v>
      </c>
      <c r="H221" s="42"/>
    </row>
    <row r="222" spans="1:8" s="30" customFormat="1" ht="28.5" customHeight="1">
      <c r="A222" s="216"/>
      <c r="B222" s="74"/>
      <c r="C222" s="48"/>
      <c r="D222" s="48" t="s">
        <v>8</v>
      </c>
      <c r="E222" s="31" t="s">
        <v>426</v>
      </c>
      <c r="F222" s="75"/>
      <c r="G222" s="212">
        <v>200</v>
      </c>
      <c r="H222" s="42"/>
    </row>
    <row r="223" spans="1:8" s="30" customFormat="1" ht="28.5" customHeight="1">
      <c r="A223" s="216"/>
      <c r="B223" s="74"/>
      <c r="C223" s="48"/>
      <c r="D223" s="48" t="s">
        <v>145</v>
      </c>
      <c r="E223" s="31" t="s">
        <v>156</v>
      </c>
      <c r="F223" s="75"/>
      <c r="G223" s="212">
        <v>960</v>
      </c>
    </row>
    <row r="224" spans="1:8" s="30" customFormat="1" ht="28.5" customHeight="1">
      <c r="A224" s="216"/>
      <c r="B224" s="78"/>
      <c r="C224" s="46"/>
      <c r="D224" s="46" t="s">
        <v>148</v>
      </c>
      <c r="E224" s="32" t="s">
        <v>264</v>
      </c>
      <c r="F224" s="214"/>
      <c r="G224" s="215">
        <v>40</v>
      </c>
      <c r="H224" s="33"/>
    </row>
    <row r="225" spans="1:8" s="30" customFormat="1" ht="28.5" customHeight="1">
      <c r="A225" s="216"/>
      <c r="B225" s="74">
        <v>411</v>
      </c>
      <c r="C225" s="48" t="s">
        <v>75</v>
      </c>
      <c r="D225" s="48" t="s">
        <v>0</v>
      </c>
      <c r="E225" s="31" t="s">
        <v>476</v>
      </c>
      <c r="F225" s="75"/>
      <c r="G225" s="212">
        <v>144</v>
      </c>
    </row>
    <row r="226" spans="1:8" s="30" customFormat="1" ht="28.5" customHeight="1">
      <c r="A226" s="216"/>
      <c r="B226" s="74"/>
      <c r="C226" s="48"/>
      <c r="D226" s="48"/>
      <c r="E226" s="31" t="s">
        <v>186</v>
      </c>
      <c r="F226" s="75"/>
      <c r="G226" s="212">
        <v>342</v>
      </c>
    </row>
    <row r="227" spans="1:8" s="30" customFormat="1" ht="28.5" customHeight="1">
      <c r="A227" s="216"/>
      <c r="B227" s="74"/>
      <c r="C227" s="48"/>
      <c r="D227" s="48" t="s">
        <v>145</v>
      </c>
      <c r="E227" s="31" t="s">
        <v>415</v>
      </c>
      <c r="F227" s="75"/>
      <c r="G227" s="212">
        <v>432</v>
      </c>
    </row>
    <row r="228" spans="1:8" s="30" customFormat="1" ht="28.5" customHeight="1">
      <c r="A228" s="216"/>
      <c r="B228" s="74"/>
      <c r="C228" s="48"/>
      <c r="D228" s="48" t="s">
        <v>148</v>
      </c>
      <c r="E228" s="31" t="s">
        <v>264</v>
      </c>
      <c r="F228" s="75"/>
      <c r="G228" s="212">
        <v>54</v>
      </c>
    </row>
    <row r="229" spans="1:8" s="30" customFormat="1" ht="28.5" customHeight="1">
      <c r="A229" s="216"/>
      <c r="B229" s="74"/>
      <c r="C229" s="48"/>
      <c r="D229" s="48" t="s">
        <v>7</v>
      </c>
      <c r="E229" s="31" t="s">
        <v>404</v>
      </c>
      <c r="F229" s="75"/>
      <c r="G229" s="212">
        <v>126</v>
      </c>
    </row>
    <row r="230" spans="1:8" s="30" customFormat="1" ht="28.5" customHeight="1">
      <c r="A230" s="216"/>
      <c r="B230" s="74"/>
      <c r="C230" s="48"/>
      <c r="D230" s="48"/>
      <c r="E230" s="31" t="s">
        <v>165</v>
      </c>
      <c r="F230" s="75"/>
      <c r="G230" s="212">
        <v>180</v>
      </c>
    </row>
    <row r="231" spans="1:8" s="30" customFormat="1" ht="28.5" customHeight="1">
      <c r="A231" s="216"/>
      <c r="B231" s="74"/>
      <c r="C231" s="48"/>
      <c r="D231" s="48"/>
      <c r="E231" s="31" t="s">
        <v>625</v>
      </c>
      <c r="F231" s="75"/>
      <c r="G231" s="212">
        <v>18</v>
      </c>
    </row>
    <row r="232" spans="1:8" s="30" customFormat="1" ht="28.5" customHeight="1">
      <c r="A232" s="216"/>
      <c r="B232" s="78"/>
      <c r="C232" s="46"/>
      <c r="D232" s="46"/>
      <c r="E232" s="32" t="s">
        <v>632</v>
      </c>
      <c r="F232" s="214"/>
      <c r="G232" s="215">
        <v>36</v>
      </c>
      <c r="H232" s="33"/>
    </row>
    <row r="233" spans="1:8" s="30" customFormat="1" ht="28.5" customHeight="1">
      <c r="A233" s="216"/>
      <c r="B233" s="74">
        <v>421</v>
      </c>
      <c r="C233" s="48" t="s">
        <v>198</v>
      </c>
      <c r="D233" s="48" t="s">
        <v>2</v>
      </c>
      <c r="E233" s="31" t="s">
        <v>178</v>
      </c>
      <c r="F233" s="75"/>
      <c r="G233" s="212">
        <v>54</v>
      </c>
      <c r="H233" s="33"/>
    </row>
    <row r="234" spans="1:8" s="30" customFormat="1" ht="28.5" customHeight="1">
      <c r="A234" s="216"/>
      <c r="B234" s="74"/>
      <c r="C234" s="48"/>
      <c r="D234" s="48"/>
      <c r="E234" s="31" t="s">
        <v>480</v>
      </c>
      <c r="F234" s="75"/>
      <c r="G234" s="212">
        <v>308</v>
      </c>
      <c r="H234" s="33"/>
    </row>
    <row r="235" spans="1:8" s="30" customFormat="1" ht="28.5" customHeight="1">
      <c r="A235" s="216"/>
      <c r="B235" s="74"/>
      <c r="C235" s="48"/>
      <c r="D235" s="48"/>
      <c r="E235" s="31" t="s">
        <v>361</v>
      </c>
      <c r="F235" s="75"/>
      <c r="G235" s="212">
        <v>36</v>
      </c>
    </row>
    <row r="236" spans="1:8" s="30" customFormat="1" ht="28.5" customHeight="1">
      <c r="A236" s="216"/>
      <c r="B236" s="74"/>
      <c r="C236" s="48"/>
      <c r="D236" s="48"/>
      <c r="E236" s="31" t="s">
        <v>364</v>
      </c>
      <c r="F236" s="75"/>
      <c r="G236" s="212">
        <v>468</v>
      </c>
    </row>
    <row r="237" spans="1:8" s="30" customFormat="1" ht="28.5" customHeight="1">
      <c r="A237" s="216"/>
      <c r="B237" s="74"/>
      <c r="C237" s="48"/>
      <c r="D237" s="48"/>
      <c r="E237" s="31" t="s">
        <v>187</v>
      </c>
      <c r="F237" s="75"/>
      <c r="G237" s="212">
        <v>252</v>
      </c>
    </row>
    <row r="238" spans="1:8" s="30" customFormat="1" ht="28.5" customHeight="1">
      <c r="A238" s="216"/>
      <c r="B238" s="74"/>
      <c r="C238" s="48"/>
      <c r="D238" s="48"/>
      <c r="E238" s="31" t="s">
        <v>643</v>
      </c>
      <c r="F238" s="75"/>
      <c r="G238" s="212">
        <v>4212</v>
      </c>
    </row>
    <row r="239" spans="1:8" s="30" customFormat="1" ht="28.5" customHeight="1">
      <c r="A239" s="216"/>
      <c r="B239" s="74"/>
      <c r="C239" s="48"/>
      <c r="D239" s="48"/>
      <c r="E239" s="31" t="s">
        <v>177</v>
      </c>
      <c r="F239" s="75"/>
      <c r="G239" s="212">
        <v>3106</v>
      </c>
    </row>
    <row r="240" spans="1:8" s="30" customFormat="1" ht="28.5" customHeight="1">
      <c r="A240" s="216"/>
      <c r="B240" s="74"/>
      <c r="C240" s="48"/>
      <c r="D240" s="48"/>
      <c r="E240" s="31" t="s">
        <v>484</v>
      </c>
      <c r="F240" s="75">
        <v>1244</v>
      </c>
      <c r="G240" s="212">
        <v>1890</v>
      </c>
    </row>
    <row r="241" spans="1:8" s="30" customFormat="1" ht="28.5" customHeight="1">
      <c r="A241" s="216"/>
      <c r="B241" s="74"/>
      <c r="C241" s="48"/>
      <c r="D241" s="48"/>
      <c r="E241" s="31" t="s">
        <v>486</v>
      </c>
      <c r="F241" s="75"/>
      <c r="G241" s="212">
        <v>324</v>
      </c>
    </row>
    <row r="242" spans="1:8" s="30" customFormat="1" ht="28.5" customHeight="1">
      <c r="A242" s="216"/>
      <c r="B242" s="74"/>
      <c r="C242" s="48"/>
      <c r="D242" s="48"/>
      <c r="E242" s="31" t="s">
        <v>190</v>
      </c>
      <c r="F242" s="75"/>
      <c r="G242" s="212">
        <v>1278</v>
      </c>
    </row>
    <row r="243" spans="1:8" s="30" customFormat="1" ht="28.5" customHeight="1">
      <c r="A243" s="216"/>
      <c r="B243" s="74"/>
      <c r="C243" s="48"/>
      <c r="D243" s="48"/>
      <c r="E243" s="31" t="s">
        <v>206</v>
      </c>
      <c r="F243" s="75"/>
      <c r="G243" s="212">
        <v>36</v>
      </c>
    </row>
    <row r="244" spans="1:8" s="30" customFormat="1" ht="28.5" customHeight="1">
      <c r="A244" s="216"/>
      <c r="B244" s="74"/>
      <c r="C244" s="48"/>
      <c r="D244" s="48"/>
      <c r="E244" s="31" t="s">
        <v>407</v>
      </c>
      <c r="F244" s="75"/>
      <c r="G244" s="212">
        <v>216</v>
      </c>
    </row>
    <row r="245" spans="1:8" s="30" customFormat="1" ht="28.5" customHeight="1">
      <c r="A245" s="216"/>
      <c r="B245" s="74"/>
      <c r="C245" s="48"/>
      <c r="D245" s="48" t="s">
        <v>176</v>
      </c>
      <c r="E245" s="31" t="s">
        <v>184</v>
      </c>
      <c r="F245" s="75"/>
      <c r="G245" s="212">
        <v>76</v>
      </c>
    </row>
    <row r="246" spans="1:8" s="30" customFormat="1" ht="28.5" customHeight="1">
      <c r="A246" s="216"/>
      <c r="B246" s="74"/>
      <c r="C246" s="48"/>
      <c r="D246" s="48" t="s">
        <v>8</v>
      </c>
      <c r="E246" s="31" t="s">
        <v>166</v>
      </c>
      <c r="F246" s="75"/>
      <c r="G246" s="212">
        <v>180</v>
      </c>
    </row>
    <row r="247" spans="1:8" s="30" customFormat="1" ht="28.5" customHeight="1">
      <c r="A247" s="216"/>
      <c r="B247" s="74"/>
      <c r="C247" s="48"/>
      <c r="D247" s="48"/>
      <c r="E247" s="31" t="s">
        <v>167</v>
      </c>
      <c r="F247" s="75"/>
      <c r="G247" s="212">
        <v>198</v>
      </c>
    </row>
    <row r="248" spans="1:8" s="30" customFormat="1" ht="28.5" customHeight="1">
      <c r="A248" s="216"/>
      <c r="B248" s="74"/>
      <c r="C248" s="48"/>
      <c r="D248" s="48" t="s">
        <v>144</v>
      </c>
      <c r="E248" s="31" t="s">
        <v>144</v>
      </c>
      <c r="F248" s="75"/>
      <c r="G248" s="212">
        <v>450</v>
      </c>
    </row>
    <row r="249" spans="1:8" s="30" customFormat="1" ht="28.5" customHeight="1">
      <c r="A249" s="216"/>
      <c r="B249" s="74"/>
      <c r="C249" s="48"/>
      <c r="D249" s="48" t="s">
        <v>145</v>
      </c>
      <c r="E249" s="31" t="s">
        <v>415</v>
      </c>
      <c r="F249" s="75"/>
      <c r="G249" s="212">
        <v>954</v>
      </c>
    </row>
    <row r="250" spans="1:8" s="30" customFormat="1" ht="28.5" customHeight="1">
      <c r="A250" s="216"/>
      <c r="B250" s="74"/>
      <c r="C250" s="48"/>
      <c r="D250" s="48"/>
      <c r="E250" s="31" t="s">
        <v>156</v>
      </c>
      <c r="F250" s="75"/>
      <c r="G250" s="212">
        <v>1406</v>
      </c>
    </row>
    <row r="251" spans="1:8" s="30" customFormat="1" ht="28.5" customHeight="1">
      <c r="A251" s="216"/>
      <c r="B251" s="74"/>
      <c r="C251" s="48"/>
      <c r="D251" s="48" t="s">
        <v>146</v>
      </c>
      <c r="E251" s="31" t="s">
        <v>429</v>
      </c>
      <c r="F251" s="75"/>
      <c r="G251" s="212">
        <v>198</v>
      </c>
    </row>
    <row r="252" spans="1:8" s="30" customFormat="1" ht="28.5" customHeight="1">
      <c r="A252" s="216"/>
      <c r="B252" s="74"/>
      <c r="C252" s="48"/>
      <c r="D252" s="48" t="s">
        <v>501</v>
      </c>
      <c r="E252" s="31" t="s">
        <v>530</v>
      </c>
      <c r="F252" s="75"/>
      <c r="G252" s="212">
        <v>162</v>
      </c>
    </row>
    <row r="253" spans="1:8" s="30" customFormat="1" ht="28.5" customHeight="1">
      <c r="A253" s="216"/>
      <c r="B253" s="74"/>
      <c r="C253" s="48"/>
      <c r="D253" s="48" t="s">
        <v>148</v>
      </c>
      <c r="E253" s="31" t="s">
        <v>264</v>
      </c>
      <c r="F253" s="75">
        <v>18</v>
      </c>
      <c r="G253" s="212">
        <v>18</v>
      </c>
    </row>
    <row r="254" spans="1:8" s="30" customFormat="1" ht="28.5" customHeight="1">
      <c r="A254" s="216"/>
      <c r="B254" s="74"/>
      <c r="C254" s="48"/>
      <c r="D254" s="48" t="s">
        <v>149</v>
      </c>
      <c r="E254" s="31" t="s">
        <v>529</v>
      </c>
      <c r="F254" s="75"/>
      <c r="G254" s="212">
        <v>18</v>
      </c>
    </row>
    <row r="255" spans="1:8" s="30" customFormat="1" ht="28.5" customHeight="1">
      <c r="A255" s="216"/>
      <c r="B255" s="74"/>
      <c r="C255" s="48"/>
      <c r="D255" s="48" t="s">
        <v>3</v>
      </c>
      <c r="E255" s="31" t="s">
        <v>422</v>
      </c>
      <c r="F255" s="75">
        <v>160</v>
      </c>
      <c r="G255" s="212">
        <v>240</v>
      </c>
    </row>
    <row r="256" spans="1:8" s="30" customFormat="1" ht="28.5" customHeight="1">
      <c r="A256" s="216"/>
      <c r="B256" s="78"/>
      <c r="C256" s="46"/>
      <c r="D256" s="46" t="s">
        <v>163</v>
      </c>
      <c r="E256" s="32" t="s">
        <v>425</v>
      </c>
      <c r="F256" s="214"/>
      <c r="G256" s="215">
        <v>126</v>
      </c>
      <c r="H256" s="33"/>
    </row>
    <row r="257" spans="1:8" s="30" customFormat="1" ht="28.5" customHeight="1">
      <c r="A257" s="216"/>
      <c r="B257" s="76">
        <v>422</v>
      </c>
      <c r="C257" s="242" t="s">
        <v>77</v>
      </c>
      <c r="D257" s="242" t="s">
        <v>2</v>
      </c>
      <c r="E257" s="231" t="s">
        <v>190</v>
      </c>
      <c r="F257" s="232">
        <v>18</v>
      </c>
      <c r="G257" s="233"/>
      <c r="H257" s="33"/>
    </row>
    <row r="258" spans="1:8" s="30" customFormat="1" ht="28.5" customHeight="1">
      <c r="A258" s="219"/>
      <c r="B258" s="540" t="s">
        <v>110</v>
      </c>
      <c r="C258" s="541"/>
      <c r="D258" s="220"/>
      <c r="E258" s="221"/>
      <c r="F258" s="222">
        <f>SUM(F208:F257)</f>
        <v>2460</v>
      </c>
      <c r="G258" s="226">
        <f>SUM(G208:G257)</f>
        <v>35551</v>
      </c>
    </row>
    <row r="259" spans="1:8" s="30" customFormat="1" ht="28.5" customHeight="1">
      <c r="A259" s="213" t="s">
        <v>121</v>
      </c>
      <c r="B259" s="106">
        <v>441</v>
      </c>
      <c r="C259" s="48" t="s">
        <v>82</v>
      </c>
      <c r="D259" s="48" t="s">
        <v>2</v>
      </c>
      <c r="E259" s="31" t="s">
        <v>531</v>
      </c>
      <c r="F259" s="75"/>
      <c r="G259" s="212">
        <v>36</v>
      </c>
    </row>
    <row r="260" spans="1:8" s="30" customFormat="1" ht="28.5" customHeight="1">
      <c r="A260" s="213"/>
      <c r="B260" s="74"/>
      <c r="C260" s="48"/>
      <c r="D260" s="48"/>
      <c r="E260" s="31" t="s">
        <v>177</v>
      </c>
      <c r="F260" s="75"/>
      <c r="G260" s="212">
        <v>482</v>
      </c>
    </row>
    <row r="261" spans="1:8" s="30" customFormat="1" ht="28.5" customHeight="1">
      <c r="A261" s="213"/>
      <c r="B261" s="74"/>
      <c r="C261" s="48"/>
      <c r="D261" s="48"/>
      <c r="E261" s="31" t="s">
        <v>484</v>
      </c>
      <c r="F261" s="75"/>
      <c r="G261" s="212">
        <v>20</v>
      </c>
    </row>
    <row r="262" spans="1:8" s="30" customFormat="1" ht="28.5" customHeight="1">
      <c r="A262" s="213"/>
      <c r="B262" s="78"/>
      <c r="C262" s="46"/>
      <c r="D262" s="46"/>
      <c r="E262" s="32" t="s">
        <v>190</v>
      </c>
      <c r="F262" s="214"/>
      <c r="G262" s="215">
        <v>54</v>
      </c>
      <c r="H262" s="33"/>
    </row>
    <row r="263" spans="1:8" s="30" customFormat="1" ht="28.5" customHeight="1">
      <c r="A263" s="216"/>
      <c r="B263" s="74">
        <v>442</v>
      </c>
      <c r="C263" s="48" t="s">
        <v>83</v>
      </c>
      <c r="D263" s="48" t="s">
        <v>2</v>
      </c>
      <c r="E263" s="31" t="s">
        <v>484</v>
      </c>
      <c r="F263" s="75"/>
      <c r="G263" s="212">
        <v>74</v>
      </c>
    </row>
    <row r="264" spans="1:8" s="30" customFormat="1" ht="28.5" customHeight="1">
      <c r="A264" s="216"/>
      <c r="B264" s="74"/>
      <c r="C264" s="48"/>
      <c r="D264" s="48"/>
      <c r="E264" s="31" t="s">
        <v>618</v>
      </c>
      <c r="F264" s="75"/>
      <c r="G264" s="212">
        <v>131</v>
      </c>
    </row>
    <row r="265" spans="1:8" s="30" customFormat="1" ht="28.5" customHeight="1">
      <c r="A265" s="216"/>
      <c r="B265" s="74"/>
      <c r="C265" s="48"/>
      <c r="D265" s="48" t="s">
        <v>148</v>
      </c>
      <c r="E265" s="31" t="s">
        <v>405</v>
      </c>
      <c r="F265" s="75"/>
      <c r="G265" s="212">
        <v>38</v>
      </c>
    </row>
    <row r="266" spans="1:8" s="30" customFormat="1" ht="28.5" customHeight="1">
      <c r="A266" s="216"/>
      <c r="B266" s="78"/>
      <c r="C266" s="46"/>
      <c r="D266" s="46" t="s">
        <v>7</v>
      </c>
      <c r="E266" s="32" t="s">
        <v>165</v>
      </c>
      <c r="F266" s="214"/>
      <c r="G266" s="215">
        <v>18</v>
      </c>
      <c r="H266" s="33"/>
    </row>
    <row r="267" spans="1:8" s="30" customFormat="1" ht="28.5" customHeight="1">
      <c r="A267" s="216"/>
      <c r="B267" s="74">
        <v>443</v>
      </c>
      <c r="C267" s="48" t="s">
        <v>84</v>
      </c>
      <c r="D267" s="48" t="s">
        <v>2</v>
      </c>
      <c r="E267" s="31" t="s">
        <v>647</v>
      </c>
      <c r="F267" s="75"/>
      <c r="G267" s="212">
        <v>18</v>
      </c>
    </row>
    <row r="268" spans="1:8" s="30" customFormat="1" ht="28.5" customHeight="1">
      <c r="A268" s="216"/>
      <c r="B268" s="74"/>
      <c r="C268" s="48"/>
      <c r="D268" s="48"/>
      <c r="E268" s="31" t="s">
        <v>177</v>
      </c>
      <c r="F268" s="75"/>
      <c r="G268" s="212">
        <v>78</v>
      </c>
    </row>
    <row r="269" spans="1:8" s="30" customFormat="1" ht="28.5" customHeight="1">
      <c r="A269" s="216"/>
      <c r="B269" s="74"/>
      <c r="C269" s="48"/>
      <c r="D269" s="48"/>
      <c r="E269" s="31" t="s">
        <v>484</v>
      </c>
      <c r="F269" s="75"/>
      <c r="G269" s="212">
        <v>94</v>
      </c>
    </row>
    <row r="270" spans="1:8" s="30" customFormat="1" ht="28.5" customHeight="1">
      <c r="A270" s="216"/>
      <c r="B270" s="74"/>
      <c r="C270" s="48"/>
      <c r="D270" s="48"/>
      <c r="E270" s="31" t="s">
        <v>618</v>
      </c>
      <c r="F270" s="75"/>
      <c r="G270" s="212">
        <v>120</v>
      </c>
    </row>
    <row r="271" spans="1:8" s="30" customFormat="1" ht="28.5" customHeight="1">
      <c r="A271" s="216"/>
      <c r="B271" s="74"/>
      <c r="C271" s="48"/>
      <c r="D271" s="48" t="s">
        <v>145</v>
      </c>
      <c r="E271" s="31" t="s">
        <v>156</v>
      </c>
      <c r="F271" s="75"/>
      <c r="G271" s="212">
        <v>20</v>
      </c>
    </row>
    <row r="272" spans="1:8" s="30" customFormat="1" ht="28.5" customHeight="1">
      <c r="A272" s="216"/>
      <c r="B272" s="78"/>
      <c r="C272" s="46"/>
      <c r="D272" s="46" t="s">
        <v>146</v>
      </c>
      <c r="E272" s="32" t="s">
        <v>417</v>
      </c>
      <c r="F272" s="214">
        <v>540</v>
      </c>
      <c r="G272" s="215"/>
      <c r="H272" s="33"/>
    </row>
    <row r="273" spans="1:7" s="30" customFormat="1" ht="28.5" customHeight="1">
      <c r="A273" s="216"/>
      <c r="B273" s="74">
        <v>444</v>
      </c>
      <c r="C273" s="48" t="s">
        <v>85</v>
      </c>
      <c r="D273" s="48" t="s">
        <v>143</v>
      </c>
      <c r="E273" s="31" t="s">
        <v>183</v>
      </c>
      <c r="F273" s="75">
        <v>378</v>
      </c>
      <c r="G273" s="212"/>
    </row>
    <row r="274" spans="1:7" s="30" customFormat="1" ht="28.5" customHeight="1">
      <c r="A274" s="216"/>
      <c r="B274" s="74"/>
      <c r="C274" s="48"/>
      <c r="D274" s="48" t="s">
        <v>2</v>
      </c>
      <c r="E274" s="31" t="s">
        <v>178</v>
      </c>
      <c r="F274" s="75">
        <v>7200</v>
      </c>
      <c r="G274" s="212"/>
    </row>
    <row r="275" spans="1:7" s="30" customFormat="1" ht="28.5" customHeight="1">
      <c r="A275" s="216"/>
      <c r="B275" s="74"/>
      <c r="C275" s="48"/>
      <c r="D275" s="48"/>
      <c r="E275" s="31" t="s">
        <v>361</v>
      </c>
      <c r="F275" s="75">
        <v>6480</v>
      </c>
      <c r="G275" s="212"/>
    </row>
    <row r="276" spans="1:7" s="30" customFormat="1" ht="28.5" customHeight="1">
      <c r="A276" s="216"/>
      <c r="B276" s="74"/>
      <c r="C276" s="48"/>
      <c r="D276" s="48"/>
      <c r="E276" s="31" t="s">
        <v>205</v>
      </c>
      <c r="F276" s="75">
        <v>25060</v>
      </c>
      <c r="G276" s="212"/>
    </row>
    <row r="277" spans="1:7" s="30" customFormat="1" ht="28.5" customHeight="1">
      <c r="A277" s="216"/>
      <c r="B277" s="74"/>
      <c r="C277" s="48"/>
      <c r="D277" s="48"/>
      <c r="E277" s="31" t="s">
        <v>647</v>
      </c>
      <c r="F277" s="75"/>
      <c r="G277" s="212">
        <v>100</v>
      </c>
    </row>
    <row r="278" spans="1:7" s="30" customFormat="1" ht="28.5" customHeight="1">
      <c r="A278" s="216"/>
      <c r="B278" s="74"/>
      <c r="C278" s="48"/>
      <c r="D278" s="48"/>
      <c r="E278" s="31" t="s">
        <v>534</v>
      </c>
      <c r="F278" s="75">
        <v>13240</v>
      </c>
      <c r="G278" s="212"/>
    </row>
    <row r="279" spans="1:7" s="30" customFormat="1" ht="28.5" customHeight="1">
      <c r="A279" s="216"/>
      <c r="B279" s="74"/>
      <c r="C279" s="48"/>
      <c r="D279" s="48"/>
      <c r="E279" s="31" t="s">
        <v>177</v>
      </c>
      <c r="F279" s="75">
        <v>4080</v>
      </c>
      <c r="G279" s="212"/>
    </row>
    <row r="280" spans="1:7" s="30" customFormat="1" ht="28.5" customHeight="1">
      <c r="A280" s="216"/>
      <c r="B280" s="74"/>
      <c r="C280" s="48"/>
      <c r="D280" s="48"/>
      <c r="E280" s="31" t="s">
        <v>484</v>
      </c>
      <c r="F280" s="75">
        <v>33240</v>
      </c>
      <c r="G280" s="212">
        <v>60</v>
      </c>
    </row>
    <row r="281" spans="1:7" s="30" customFormat="1" ht="28.5" customHeight="1">
      <c r="A281" s="216"/>
      <c r="B281" s="74"/>
      <c r="C281" s="48"/>
      <c r="D281" s="48"/>
      <c r="E281" s="31" t="s">
        <v>474</v>
      </c>
      <c r="F281" s="75"/>
      <c r="G281" s="212">
        <v>100</v>
      </c>
    </row>
    <row r="282" spans="1:7" s="30" customFormat="1" ht="28.5" customHeight="1">
      <c r="A282" s="216"/>
      <c r="B282" s="74"/>
      <c r="C282" s="48"/>
      <c r="D282" s="48"/>
      <c r="E282" s="31" t="s">
        <v>190</v>
      </c>
      <c r="F282" s="75">
        <v>16800</v>
      </c>
      <c r="G282" s="212"/>
    </row>
    <row r="283" spans="1:7" s="30" customFormat="1" ht="28.5" customHeight="1">
      <c r="A283" s="216"/>
      <c r="B283" s="74"/>
      <c r="C283" s="48"/>
      <c r="D283" s="48"/>
      <c r="E283" s="31" t="s">
        <v>525</v>
      </c>
      <c r="F283" s="75">
        <v>518</v>
      </c>
      <c r="G283" s="212"/>
    </row>
    <row r="284" spans="1:7" s="30" customFormat="1" ht="28.5" customHeight="1">
      <c r="A284" s="216"/>
      <c r="B284" s="74"/>
      <c r="C284" s="48"/>
      <c r="D284" s="48"/>
      <c r="E284" s="31" t="s">
        <v>282</v>
      </c>
      <c r="F284" s="75">
        <v>3660</v>
      </c>
      <c r="G284" s="212"/>
    </row>
    <row r="285" spans="1:7" s="30" customFormat="1" ht="28.5" customHeight="1">
      <c r="A285" s="216"/>
      <c r="B285" s="74"/>
      <c r="C285" s="48"/>
      <c r="D285" s="48" t="s">
        <v>144</v>
      </c>
      <c r="E285" s="31" t="s">
        <v>144</v>
      </c>
      <c r="F285" s="75">
        <v>438</v>
      </c>
      <c r="G285" s="212"/>
    </row>
    <row r="286" spans="1:7" s="30" customFormat="1" ht="28.5" customHeight="1">
      <c r="A286" s="216"/>
      <c r="B286" s="74"/>
      <c r="C286" s="48"/>
      <c r="D286" s="48" t="s">
        <v>147</v>
      </c>
      <c r="E286" s="31" t="s">
        <v>159</v>
      </c>
      <c r="F286" s="75">
        <v>1540</v>
      </c>
      <c r="G286" s="212"/>
    </row>
    <row r="287" spans="1:7" s="30" customFormat="1" ht="28.5" customHeight="1">
      <c r="A287" s="216"/>
      <c r="B287" s="74"/>
      <c r="C287" s="48"/>
      <c r="D287" s="48" t="s">
        <v>1</v>
      </c>
      <c r="E287" s="31" t="s">
        <v>430</v>
      </c>
      <c r="F287" s="75">
        <v>1300</v>
      </c>
      <c r="G287" s="212"/>
    </row>
    <row r="288" spans="1:7" s="30" customFormat="1" ht="28.5" customHeight="1">
      <c r="A288" s="216"/>
      <c r="B288" s="74"/>
      <c r="C288" s="48"/>
      <c r="D288" s="48"/>
      <c r="E288" s="31" t="s">
        <v>116</v>
      </c>
      <c r="F288" s="75">
        <v>900</v>
      </c>
      <c r="G288" s="212"/>
    </row>
    <row r="289" spans="1:8" s="30" customFormat="1" ht="28.5" customHeight="1">
      <c r="A289" s="216"/>
      <c r="B289" s="78"/>
      <c r="C289" s="46"/>
      <c r="D289" s="228" t="s">
        <v>163</v>
      </c>
      <c r="E289" s="32" t="s">
        <v>425</v>
      </c>
      <c r="F289" s="214">
        <v>78</v>
      </c>
      <c r="G289" s="215"/>
      <c r="H289" s="33"/>
    </row>
    <row r="290" spans="1:8" s="30" customFormat="1" ht="28.5" customHeight="1">
      <c r="A290" s="216"/>
      <c r="B290" s="74">
        <v>451</v>
      </c>
      <c r="C290" s="48" t="s">
        <v>86</v>
      </c>
      <c r="D290" s="48" t="s">
        <v>0</v>
      </c>
      <c r="E290" s="31" t="s">
        <v>476</v>
      </c>
      <c r="F290" s="75"/>
      <c r="G290" s="212">
        <v>182</v>
      </c>
    </row>
    <row r="291" spans="1:8" s="30" customFormat="1" ht="28.5" customHeight="1">
      <c r="A291" s="216"/>
      <c r="B291" s="74"/>
      <c r="C291" s="48"/>
      <c r="D291" s="48" t="s">
        <v>2</v>
      </c>
      <c r="E291" s="31" t="s">
        <v>535</v>
      </c>
      <c r="F291" s="75"/>
      <c r="G291" s="212">
        <v>200</v>
      </c>
    </row>
    <row r="292" spans="1:8" s="30" customFormat="1" ht="28.5" customHeight="1">
      <c r="A292" s="216"/>
      <c r="B292" s="74"/>
      <c r="C292" s="48"/>
      <c r="D292" s="48"/>
      <c r="E292" s="31" t="s">
        <v>177</v>
      </c>
      <c r="F292" s="75"/>
      <c r="G292" s="212">
        <v>410</v>
      </c>
    </row>
    <row r="293" spans="1:8" s="30" customFormat="1" ht="28.5" customHeight="1">
      <c r="A293" s="216"/>
      <c r="B293" s="74"/>
      <c r="C293" s="48"/>
      <c r="D293" s="48"/>
      <c r="E293" s="31" t="s">
        <v>190</v>
      </c>
      <c r="F293" s="75">
        <v>140</v>
      </c>
      <c r="G293" s="212">
        <v>18</v>
      </c>
    </row>
    <row r="294" spans="1:8" s="30" customFormat="1" ht="28.5" customHeight="1">
      <c r="A294" s="216"/>
      <c r="B294" s="74"/>
      <c r="C294" s="48"/>
      <c r="D294" s="48" t="s">
        <v>8</v>
      </c>
      <c r="E294" s="31" t="s">
        <v>656</v>
      </c>
      <c r="F294" s="75"/>
      <c r="G294" s="212">
        <v>36</v>
      </c>
    </row>
    <row r="295" spans="1:8" s="30" customFormat="1" ht="28.5" customHeight="1">
      <c r="A295" s="216"/>
      <c r="B295" s="74"/>
      <c r="C295" s="48"/>
      <c r="D295" s="48" t="s">
        <v>146</v>
      </c>
      <c r="E295" s="31" t="s">
        <v>417</v>
      </c>
      <c r="F295" s="75">
        <v>20</v>
      </c>
      <c r="G295" s="212"/>
    </row>
    <row r="296" spans="1:8" s="30" customFormat="1" ht="28.5" customHeight="1">
      <c r="A296" s="216"/>
      <c r="B296" s="74"/>
      <c r="C296" s="48"/>
      <c r="D296" s="48" t="s">
        <v>147</v>
      </c>
      <c r="E296" s="31" t="s">
        <v>159</v>
      </c>
      <c r="F296" s="75">
        <v>120</v>
      </c>
      <c r="G296" s="212"/>
    </row>
    <row r="297" spans="1:8" s="30" customFormat="1" ht="28.5" customHeight="1">
      <c r="A297" s="216"/>
      <c r="B297" s="74"/>
      <c r="C297" s="48"/>
      <c r="D297" s="48" t="s">
        <v>173</v>
      </c>
      <c r="E297" s="31" t="s">
        <v>414</v>
      </c>
      <c r="F297" s="75">
        <v>300</v>
      </c>
      <c r="G297" s="212"/>
    </row>
    <row r="298" spans="1:8" s="30" customFormat="1" ht="28.5" customHeight="1">
      <c r="A298" s="216"/>
      <c r="B298" s="74"/>
      <c r="C298" s="48"/>
      <c r="D298" s="48" t="s">
        <v>1</v>
      </c>
      <c r="E298" s="31" t="s">
        <v>116</v>
      </c>
      <c r="F298" s="75">
        <v>440</v>
      </c>
      <c r="G298" s="212"/>
    </row>
    <row r="299" spans="1:8" s="30" customFormat="1" ht="28.5" customHeight="1">
      <c r="A299" s="216"/>
      <c r="B299" s="74"/>
      <c r="C299" s="48"/>
      <c r="D299" s="48"/>
      <c r="E299" s="31" t="s">
        <v>117</v>
      </c>
      <c r="F299" s="75">
        <v>74</v>
      </c>
      <c r="G299" s="212"/>
    </row>
    <row r="300" spans="1:8" s="30" customFormat="1" ht="28.5" customHeight="1">
      <c r="A300" s="216"/>
      <c r="B300" s="74"/>
      <c r="C300" s="48"/>
      <c r="D300" s="48" t="s">
        <v>657</v>
      </c>
      <c r="E300" s="31" t="s">
        <v>658</v>
      </c>
      <c r="F300" s="75">
        <v>40</v>
      </c>
      <c r="G300" s="212"/>
    </row>
    <row r="301" spans="1:8" s="30" customFormat="1" ht="28.5" customHeight="1">
      <c r="A301" s="216"/>
      <c r="B301" s="78"/>
      <c r="C301" s="46"/>
      <c r="D301" s="46" t="s">
        <v>431</v>
      </c>
      <c r="E301" s="228" t="s">
        <v>432</v>
      </c>
      <c r="F301" s="214">
        <v>20</v>
      </c>
      <c r="G301" s="215"/>
      <c r="H301" s="33"/>
    </row>
    <row r="302" spans="1:8" s="30" customFormat="1" ht="28.5" customHeight="1">
      <c r="A302" s="216"/>
      <c r="B302" s="74">
        <v>461</v>
      </c>
      <c r="C302" s="48" t="s">
        <v>87</v>
      </c>
      <c r="D302" s="48" t="s">
        <v>2</v>
      </c>
      <c r="E302" s="31" t="s">
        <v>177</v>
      </c>
      <c r="F302" s="75"/>
      <c r="G302" s="212">
        <v>36</v>
      </c>
    </row>
    <row r="303" spans="1:8" s="30" customFormat="1" ht="28.5" customHeight="1">
      <c r="A303" s="216"/>
      <c r="B303" s="74"/>
      <c r="C303" s="48"/>
      <c r="D303" s="48" t="s">
        <v>8</v>
      </c>
      <c r="E303" s="31" t="s">
        <v>168</v>
      </c>
      <c r="F303" s="75"/>
      <c r="G303" s="212">
        <v>126</v>
      </c>
    </row>
    <row r="304" spans="1:8" s="30" customFormat="1" ht="28.5" customHeight="1">
      <c r="A304" s="216"/>
      <c r="B304" s="74"/>
      <c r="C304" s="48"/>
      <c r="D304" s="48" t="s">
        <v>146</v>
      </c>
      <c r="E304" s="31" t="s">
        <v>417</v>
      </c>
      <c r="F304" s="75"/>
      <c r="G304" s="212">
        <v>8916</v>
      </c>
    </row>
    <row r="305" spans="1:8" s="30" customFormat="1" ht="28.5" customHeight="1">
      <c r="A305" s="216"/>
      <c r="B305" s="74"/>
      <c r="C305" s="48"/>
      <c r="D305" s="48" t="s">
        <v>7</v>
      </c>
      <c r="E305" s="31" t="s">
        <v>654</v>
      </c>
      <c r="F305" s="75"/>
      <c r="G305" s="212">
        <v>20</v>
      </c>
    </row>
    <row r="306" spans="1:8" s="30" customFormat="1" ht="28.5" customHeight="1">
      <c r="A306" s="216"/>
      <c r="B306" s="78"/>
      <c r="C306" s="46"/>
      <c r="D306" s="46"/>
      <c r="E306" s="32" t="s">
        <v>165</v>
      </c>
      <c r="F306" s="214"/>
      <c r="G306" s="215">
        <v>18</v>
      </c>
      <c r="H306" s="33"/>
    </row>
    <row r="307" spans="1:8" s="30" customFormat="1" ht="28.5" customHeight="1">
      <c r="A307" s="216"/>
      <c r="B307" s="74">
        <v>471</v>
      </c>
      <c r="C307" s="48" t="s">
        <v>88</v>
      </c>
      <c r="D307" s="48" t="s">
        <v>0</v>
      </c>
      <c r="E307" s="31" t="s">
        <v>641</v>
      </c>
      <c r="F307" s="75">
        <v>36</v>
      </c>
      <c r="G307" s="212"/>
    </row>
    <row r="308" spans="1:8" s="30" customFormat="1" ht="28.5" customHeight="1">
      <c r="A308" s="216"/>
      <c r="B308" s="74"/>
      <c r="C308" s="48"/>
      <c r="D308" s="48"/>
      <c r="E308" s="31" t="s">
        <v>476</v>
      </c>
      <c r="F308" s="75">
        <v>188</v>
      </c>
      <c r="G308" s="212">
        <v>1</v>
      </c>
    </row>
    <row r="309" spans="1:8" s="30" customFormat="1" ht="28.5" customHeight="1">
      <c r="A309" s="216"/>
      <c r="B309" s="74"/>
      <c r="C309" s="48"/>
      <c r="D309" s="48" t="s">
        <v>2</v>
      </c>
      <c r="E309" s="31" t="s">
        <v>480</v>
      </c>
      <c r="F309" s="75"/>
      <c r="G309" s="212">
        <v>384</v>
      </c>
    </row>
    <row r="310" spans="1:8" s="30" customFormat="1" ht="28.5" customHeight="1">
      <c r="A310" s="216"/>
      <c r="B310" s="74"/>
      <c r="C310" s="48"/>
      <c r="D310" s="48"/>
      <c r="E310" s="31" t="s">
        <v>616</v>
      </c>
      <c r="F310" s="75"/>
      <c r="G310" s="212">
        <v>18</v>
      </c>
    </row>
    <row r="311" spans="1:8" s="30" customFormat="1" ht="28.5" customHeight="1">
      <c r="A311" s="216"/>
      <c r="B311" s="74"/>
      <c r="C311" s="48"/>
      <c r="D311" s="48"/>
      <c r="E311" s="31" t="s">
        <v>540</v>
      </c>
      <c r="F311" s="75"/>
      <c r="G311" s="212">
        <v>274</v>
      </c>
    </row>
    <row r="312" spans="1:8" s="30" customFormat="1" ht="28.5" customHeight="1">
      <c r="A312" s="216"/>
      <c r="B312" s="74"/>
      <c r="C312" s="48"/>
      <c r="D312" s="48"/>
      <c r="E312" s="31" t="s">
        <v>622</v>
      </c>
      <c r="F312" s="75"/>
      <c r="G312" s="212">
        <v>2</v>
      </c>
    </row>
    <row r="313" spans="1:8" s="30" customFormat="1" ht="28.5" customHeight="1">
      <c r="A313" s="216"/>
      <c r="B313" s="74"/>
      <c r="C313" s="48"/>
      <c r="D313" s="48"/>
      <c r="E313" s="31" t="s">
        <v>177</v>
      </c>
      <c r="F313" s="75"/>
      <c r="G313" s="212">
        <v>67</v>
      </c>
    </row>
    <row r="314" spans="1:8" s="30" customFormat="1" ht="28.5" customHeight="1">
      <c r="A314" s="216"/>
      <c r="B314" s="74"/>
      <c r="C314" s="48"/>
      <c r="D314" s="48"/>
      <c r="E314" s="31" t="s">
        <v>484</v>
      </c>
      <c r="F314" s="75">
        <v>2528</v>
      </c>
      <c r="G314" s="212">
        <v>277</v>
      </c>
    </row>
    <row r="315" spans="1:8" s="30" customFormat="1" ht="28.5" customHeight="1">
      <c r="A315" s="216"/>
      <c r="B315" s="74"/>
      <c r="C315" s="48"/>
      <c r="D315" s="48"/>
      <c r="E315" s="31" t="s">
        <v>190</v>
      </c>
      <c r="F315" s="75"/>
      <c r="G315" s="212">
        <v>18</v>
      </c>
    </row>
    <row r="316" spans="1:8" s="30" customFormat="1" ht="28.5" customHeight="1">
      <c r="A316" s="216"/>
      <c r="B316" s="74"/>
      <c r="C316" s="48"/>
      <c r="D316" s="48"/>
      <c r="E316" s="31" t="s">
        <v>525</v>
      </c>
      <c r="F316" s="75">
        <v>114</v>
      </c>
      <c r="G316" s="212"/>
    </row>
    <row r="317" spans="1:8" s="30" customFormat="1" ht="28.5" customHeight="1">
      <c r="A317" s="216"/>
      <c r="B317" s="74"/>
      <c r="C317" s="48"/>
      <c r="D317" s="48" t="s">
        <v>176</v>
      </c>
      <c r="E317" s="31" t="s">
        <v>184</v>
      </c>
      <c r="F317" s="75">
        <v>326</v>
      </c>
      <c r="G317" s="212"/>
    </row>
    <row r="318" spans="1:8" s="30" customFormat="1" ht="28.5" customHeight="1">
      <c r="A318" s="216"/>
      <c r="B318" s="74"/>
      <c r="C318" s="48"/>
      <c r="D318" s="48" t="s">
        <v>8</v>
      </c>
      <c r="E318" s="31" t="s">
        <v>166</v>
      </c>
      <c r="F318" s="75">
        <v>58</v>
      </c>
      <c r="G318" s="212"/>
    </row>
    <row r="319" spans="1:8" s="30" customFormat="1" ht="28.5" customHeight="1">
      <c r="A319" s="216"/>
      <c r="B319" s="74"/>
      <c r="C319" s="48"/>
      <c r="D319" s="48" t="s">
        <v>144</v>
      </c>
      <c r="E319" s="31" t="s">
        <v>144</v>
      </c>
      <c r="F319" s="75">
        <v>218</v>
      </c>
      <c r="G319" s="212"/>
    </row>
    <row r="320" spans="1:8" s="30" customFormat="1" ht="28.5" customHeight="1">
      <c r="A320" s="216"/>
      <c r="B320" s="74"/>
      <c r="C320" s="48"/>
      <c r="D320" s="48" t="s">
        <v>145</v>
      </c>
      <c r="E320" s="31" t="s">
        <v>536</v>
      </c>
      <c r="F320" s="75"/>
      <c r="G320" s="212">
        <v>20</v>
      </c>
    </row>
    <row r="321" spans="1:8" s="30" customFormat="1" ht="28.5" customHeight="1">
      <c r="A321" s="216"/>
      <c r="B321" s="74"/>
      <c r="C321" s="48"/>
      <c r="D321" s="48"/>
      <c r="E321" s="31" t="s">
        <v>156</v>
      </c>
      <c r="F321" s="75">
        <v>18</v>
      </c>
      <c r="G321" s="212"/>
    </row>
    <row r="322" spans="1:8" s="30" customFormat="1" ht="28.5" customHeight="1">
      <c r="A322" s="216"/>
      <c r="B322" s="74"/>
      <c r="C322" s="48"/>
      <c r="D322" s="48" t="s">
        <v>147</v>
      </c>
      <c r="E322" s="31" t="s">
        <v>159</v>
      </c>
      <c r="F322" s="75">
        <v>108</v>
      </c>
      <c r="G322" s="212"/>
    </row>
    <row r="323" spans="1:8" s="30" customFormat="1" ht="28.5" customHeight="1">
      <c r="A323" s="216"/>
      <c r="B323" s="74"/>
      <c r="C323" s="48"/>
      <c r="D323" s="48" t="s">
        <v>148</v>
      </c>
      <c r="E323" s="31" t="s">
        <v>405</v>
      </c>
      <c r="F323" s="75"/>
      <c r="G323" s="212">
        <v>20</v>
      </c>
    </row>
    <row r="324" spans="1:8" s="30" customFormat="1" ht="28.5" customHeight="1">
      <c r="A324" s="216"/>
      <c r="B324" s="74"/>
      <c r="C324" s="48"/>
      <c r="D324" s="48"/>
      <c r="E324" s="31" t="s">
        <v>264</v>
      </c>
      <c r="F324" s="75"/>
      <c r="G324" s="212">
        <v>40</v>
      </c>
    </row>
    <row r="325" spans="1:8" s="30" customFormat="1" ht="28.5" customHeight="1">
      <c r="A325" s="216"/>
      <c r="B325" s="74"/>
      <c r="C325" s="48"/>
      <c r="D325" s="48" t="s">
        <v>149</v>
      </c>
      <c r="E325" s="31" t="s">
        <v>428</v>
      </c>
      <c r="F325" s="75"/>
      <c r="G325" s="212">
        <v>166</v>
      </c>
    </row>
    <row r="326" spans="1:8" s="30" customFormat="1" ht="28.5" customHeight="1">
      <c r="A326" s="216"/>
      <c r="B326" s="74"/>
      <c r="C326" s="48"/>
      <c r="D326" s="48"/>
      <c r="E326" s="31" t="s">
        <v>188</v>
      </c>
      <c r="F326" s="75"/>
      <c r="G326" s="212">
        <v>272</v>
      </c>
    </row>
    <row r="327" spans="1:8" s="30" customFormat="1" ht="28.5" customHeight="1">
      <c r="A327" s="216"/>
      <c r="B327" s="74"/>
      <c r="C327" s="48"/>
      <c r="D327" s="48" t="s">
        <v>3</v>
      </c>
      <c r="E327" s="31" t="s">
        <v>659</v>
      </c>
      <c r="F327" s="75"/>
      <c r="G327" s="212">
        <v>108</v>
      </c>
    </row>
    <row r="328" spans="1:8" s="30" customFormat="1" ht="28.5" customHeight="1">
      <c r="A328" s="216"/>
      <c r="B328" s="74"/>
      <c r="C328" s="48"/>
      <c r="D328" s="48"/>
      <c r="E328" s="31" t="s">
        <v>433</v>
      </c>
      <c r="F328" s="75"/>
      <c r="G328" s="212">
        <v>72</v>
      </c>
    </row>
    <row r="329" spans="1:8" s="30" customFormat="1" ht="28.5" customHeight="1">
      <c r="A329" s="216"/>
      <c r="B329" s="74"/>
      <c r="C329" s="48"/>
      <c r="D329" s="48" t="s">
        <v>537</v>
      </c>
      <c r="E329" s="31" t="s">
        <v>538</v>
      </c>
      <c r="F329" s="75">
        <v>118</v>
      </c>
      <c r="G329" s="212"/>
    </row>
    <row r="330" spans="1:8" s="30" customFormat="1" ht="28.5" customHeight="1">
      <c r="A330" s="216"/>
      <c r="B330" s="74"/>
      <c r="C330" s="48"/>
      <c r="D330" s="48" t="s">
        <v>365</v>
      </c>
      <c r="E330" s="31" t="s">
        <v>395</v>
      </c>
      <c r="F330" s="75"/>
      <c r="G330" s="212">
        <v>1506</v>
      </c>
    </row>
    <row r="331" spans="1:8" s="30" customFormat="1" ht="28.5" customHeight="1">
      <c r="A331" s="216"/>
      <c r="B331" s="225"/>
      <c r="C331" s="243"/>
      <c r="D331" s="48" t="s">
        <v>174</v>
      </c>
      <c r="E331" s="31" t="s">
        <v>182</v>
      </c>
      <c r="F331" s="75"/>
      <c r="G331" s="212">
        <v>80</v>
      </c>
      <c r="H331" s="33"/>
    </row>
    <row r="332" spans="1:8" s="30" customFormat="1" ht="28.5" customHeight="1">
      <c r="A332" s="219"/>
      <c r="B332" s="540" t="s">
        <v>110</v>
      </c>
      <c r="C332" s="541"/>
      <c r="D332" s="220"/>
      <c r="E332" s="221"/>
      <c r="F332" s="222">
        <f>SUM(F259:F331)</f>
        <v>120318</v>
      </c>
      <c r="G332" s="226">
        <f>SUM(G259:G331)</f>
        <v>14730</v>
      </c>
      <c r="H332" s="33"/>
    </row>
    <row r="333" spans="1:8" s="30" customFormat="1" ht="28.5" customHeight="1">
      <c r="A333" s="213" t="s">
        <v>89</v>
      </c>
      <c r="B333" s="106">
        <v>481</v>
      </c>
      <c r="C333" s="48" t="s">
        <v>9</v>
      </c>
      <c r="D333" s="48" t="s">
        <v>0</v>
      </c>
      <c r="E333" s="31" t="s">
        <v>208</v>
      </c>
      <c r="F333" s="75">
        <v>3002</v>
      </c>
      <c r="G333" s="212"/>
    </row>
    <row r="334" spans="1:8" s="30" customFormat="1" ht="28.5" customHeight="1">
      <c r="A334" s="213"/>
      <c r="B334" s="74"/>
      <c r="C334" s="48"/>
      <c r="D334" s="48"/>
      <c r="E334" s="31" t="s">
        <v>209</v>
      </c>
      <c r="F334" s="75">
        <v>10430</v>
      </c>
      <c r="G334" s="212"/>
    </row>
    <row r="335" spans="1:8" s="30" customFormat="1" ht="28.5" customHeight="1">
      <c r="A335" s="213"/>
      <c r="B335" s="74"/>
      <c r="C335" s="48"/>
      <c r="D335" s="48"/>
      <c r="E335" s="31" t="s">
        <v>660</v>
      </c>
      <c r="F335" s="75">
        <v>5051</v>
      </c>
      <c r="G335" s="212"/>
    </row>
    <row r="336" spans="1:8" s="30" customFormat="1" ht="28.5" customHeight="1">
      <c r="A336" s="213"/>
      <c r="B336" s="74"/>
      <c r="C336" s="48"/>
      <c r="D336" s="48"/>
      <c r="E336" s="31" t="s">
        <v>189</v>
      </c>
      <c r="F336" s="75">
        <v>3920</v>
      </c>
      <c r="G336" s="212"/>
    </row>
    <row r="337" spans="1:8" s="30" customFormat="1" ht="28.5" customHeight="1">
      <c r="A337" s="213"/>
      <c r="B337" s="74"/>
      <c r="C337" s="48"/>
      <c r="D337" s="48"/>
      <c r="E337" s="31" t="s">
        <v>185</v>
      </c>
      <c r="F337" s="75">
        <v>4010</v>
      </c>
      <c r="G337" s="212"/>
    </row>
    <row r="338" spans="1:8" s="30" customFormat="1" ht="28.5" customHeight="1">
      <c r="A338" s="213"/>
      <c r="B338" s="74"/>
      <c r="C338" s="48"/>
      <c r="D338" s="48"/>
      <c r="E338" s="31" t="s">
        <v>476</v>
      </c>
      <c r="F338" s="75">
        <v>9982</v>
      </c>
      <c r="G338" s="212"/>
    </row>
    <row r="339" spans="1:8" s="30" customFormat="1" ht="28.5" customHeight="1">
      <c r="A339" s="213"/>
      <c r="B339" s="74"/>
      <c r="C339" s="48"/>
      <c r="D339" s="48"/>
      <c r="E339" s="31" t="s">
        <v>202</v>
      </c>
      <c r="F339" s="75">
        <v>10594</v>
      </c>
      <c r="G339" s="212"/>
    </row>
    <row r="340" spans="1:8" s="30" customFormat="1" ht="28.5" customHeight="1">
      <c r="A340" s="213"/>
      <c r="B340" s="74"/>
      <c r="C340" s="48"/>
      <c r="D340" s="48"/>
      <c r="E340" s="31" t="s">
        <v>655</v>
      </c>
      <c r="F340" s="75">
        <v>4007</v>
      </c>
      <c r="G340" s="212"/>
    </row>
    <row r="341" spans="1:8" s="30" customFormat="1" ht="28.5" customHeight="1">
      <c r="A341" s="213"/>
      <c r="B341" s="74"/>
      <c r="C341" s="48"/>
      <c r="D341" s="48" t="s">
        <v>143</v>
      </c>
      <c r="E341" s="31" t="s">
        <v>661</v>
      </c>
      <c r="F341" s="75">
        <v>4924</v>
      </c>
      <c r="G341" s="212"/>
    </row>
    <row r="342" spans="1:8" s="30" customFormat="1" ht="28.5" customHeight="1">
      <c r="A342" s="213"/>
      <c r="B342" s="74"/>
      <c r="C342" s="48"/>
      <c r="D342" s="48" t="s">
        <v>2</v>
      </c>
      <c r="E342" s="31" t="s">
        <v>622</v>
      </c>
      <c r="F342" s="75">
        <v>40</v>
      </c>
      <c r="G342" s="212"/>
    </row>
    <row r="343" spans="1:8" s="30" customFormat="1" ht="28.5" customHeight="1">
      <c r="A343" s="213"/>
      <c r="B343" s="74"/>
      <c r="C343" s="48"/>
      <c r="D343" s="48"/>
      <c r="E343" s="31" t="s">
        <v>190</v>
      </c>
      <c r="F343" s="75">
        <v>80</v>
      </c>
      <c r="G343" s="212"/>
    </row>
    <row r="344" spans="1:8" s="30" customFormat="1" ht="28.5" customHeight="1">
      <c r="A344" s="213"/>
      <c r="B344" s="74"/>
      <c r="C344" s="48"/>
      <c r="D344" s="48" t="s">
        <v>8</v>
      </c>
      <c r="E344" s="31" t="s">
        <v>166</v>
      </c>
      <c r="F344" s="75">
        <v>234</v>
      </c>
      <c r="G344" s="212"/>
    </row>
    <row r="345" spans="1:8" s="30" customFormat="1" ht="28.5" customHeight="1">
      <c r="A345" s="213"/>
      <c r="B345" s="74"/>
      <c r="C345" s="48"/>
      <c r="D345" s="48" t="s">
        <v>148</v>
      </c>
      <c r="E345" s="31" t="s">
        <v>405</v>
      </c>
      <c r="F345" s="75">
        <v>3500</v>
      </c>
      <c r="G345" s="212"/>
    </row>
    <row r="346" spans="1:8" s="30" customFormat="1" ht="28.5" customHeight="1">
      <c r="A346" s="213"/>
      <c r="B346" s="74"/>
      <c r="C346" s="48"/>
      <c r="D346" s="48"/>
      <c r="E346" s="31" t="s">
        <v>662</v>
      </c>
      <c r="F346" s="75">
        <v>5083</v>
      </c>
      <c r="G346" s="212"/>
    </row>
    <row r="347" spans="1:8" s="30" customFormat="1" ht="28.5" customHeight="1">
      <c r="A347" s="216"/>
      <c r="B347" s="78"/>
      <c r="C347" s="46"/>
      <c r="D347" s="46"/>
      <c r="E347" s="32" t="s">
        <v>663</v>
      </c>
      <c r="F347" s="214">
        <v>5016</v>
      </c>
      <c r="G347" s="215"/>
      <c r="H347" s="33"/>
    </row>
    <row r="348" spans="1:8" s="30" customFormat="1" ht="28.5" customHeight="1">
      <c r="A348" s="216"/>
      <c r="B348" s="74">
        <v>491</v>
      </c>
      <c r="C348" s="48" t="s">
        <v>10</v>
      </c>
      <c r="D348" s="48" t="s">
        <v>0</v>
      </c>
      <c r="E348" s="31" t="s">
        <v>209</v>
      </c>
      <c r="F348" s="75">
        <v>60</v>
      </c>
      <c r="G348" s="212"/>
    </row>
    <row r="349" spans="1:8" s="30" customFormat="1" ht="28.5" customHeight="1">
      <c r="A349" s="216"/>
      <c r="B349" s="74"/>
      <c r="C349" s="48"/>
      <c r="D349" s="48"/>
      <c r="E349" s="31" t="s">
        <v>476</v>
      </c>
      <c r="F349" s="75">
        <v>500</v>
      </c>
      <c r="G349" s="212"/>
    </row>
    <row r="350" spans="1:8" s="30" customFormat="1" ht="28.5" customHeight="1">
      <c r="A350" s="216"/>
      <c r="B350" s="74"/>
      <c r="C350" s="48"/>
      <c r="D350" s="48" t="s">
        <v>143</v>
      </c>
      <c r="E350" s="31" t="s">
        <v>179</v>
      </c>
      <c r="F350" s="75">
        <v>200</v>
      </c>
      <c r="G350" s="212"/>
    </row>
    <row r="351" spans="1:8" s="30" customFormat="1" ht="28.5" customHeight="1">
      <c r="A351" s="216"/>
      <c r="B351" s="74"/>
      <c r="C351" s="48"/>
      <c r="D351" s="48"/>
      <c r="E351" s="31" t="s">
        <v>183</v>
      </c>
      <c r="F351" s="75">
        <v>20</v>
      </c>
      <c r="G351" s="212"/>
    </row>
    <row r="352" spans="1:8" s="30" customFormat="1" ht="28.5" customHeight="1">
      <c r="A352" s="216"/>
      <c r="B352" s="74"/>
      <c r="C352" s="48"/>
      <c r="D352" s="48" t="s">
        <v>2</v>
      </c>
      <c r="E352" s="31" t="s">
        <v>541</v>
      </c>
      <c r="F352" s="75">
        <v>40</v>
      </c>
      <c r="G352" s="212"/>
    </row>
    <row r="353" spans="1:8" s="30" customFormat="1" ht="28.5" customHeight="1">
      <c r="A353" s="216"/>
      <c r="B353" s="74"/>
      <c r="C353" s="48"/>
      <c r="D353" s="48"/>
      <c r="E353" s="31" t="s">
        <v>534</v>
      </c>
      <c r="F353" s="75">
        <v>20</v>
      </c>
      <c r="G353" s="212"/>
    </row>
    <row r="354" spans="1:8" s="30" customFormat="1" ht="28.5" customHeight="1">
      <c r="A354" s="216"/>
      <c r="B354" s="74"/>
      <c r="C354" s="48"/>
      <c r="D354" s="48"/>
      <c r="E354" s="31" t="s">
        <v>177</v>
      </c>
      <c r="F354" s="75">
        <v>480</v>
      </c>
      <c r="G354" s="212"/>
    </row>
    <row r="355" spans="1:8" s="30" customFormat="1" ht="28.5" customHeight="1">
      <c r="A355" s="216"/>
      <c r="B355" s="74"/>
      <c r="C355" s="48"/>
      <c r="D355" s="48"/>
      <c r="E355" s="31" t="s">
        <v>484</v>
      </c>
      <c r="F355" s="75">
        <v>140</v>
      </c>
      <c r="G355" s="212"/>
    </row>
    <row r="356" spans="1:8" s="30" customFormat="1" ht="28.5" customHeight="1">
      <c r="A356" s="216"/>
      <c r="B356" s="74"/>
      <c r="C356" s="48"/>
      <c r="D356" s="48"/>
      <c r="E356" s="31" t="s">
        <v>190</v>
      </c>
      <c r="F356" s="75">
        <v>140</v>
      </c>
      <c r="G356" s="212"/>
    </row>
    <row r="357" spans="1:8" s="30" customFormat="1" ht="28.5" customHeight="1">
      <c r="A357" s="216"/>
      <c r="B357" s="74"/>
      <c r="C357" s="48"/>
      <c r="D357" s="48"/>
      <c r="E357" s="31" t="s">
        <v>407</v>
      </c>
      <c r="F357" s="75">
        <v>120</v>
      </c>
      <c r="G357" s="212"/>
    </row>
    <row r="358" spans="1:8" s="30" customFormat="1" ht="28.5" customHeight="1">
      <c r="A358" s="216"/>
      <c r="B358" s="74"/>
      <c r="C358" s="48"/>
      <c r="D358" s="48" t="s">
        <v>176</v>
      </c>
      <c r="E358" s="31" t="s">
        <v>184</v>
      </c>
      <c r="F358" s="75">
        <v>700</v>
      </c>
      <c r="G358" s="212"/>
    </row>
    <row r="359" spans="1:8" s="30" customFormat="1" ht="28.5" customHeight="1">
      <c r="A359" s="216"/>
      <c r="B359" s="74"/>
      <c r="C359" s="48"/>
      <c r="D359" s="48" t="s">
        <v>8</v>
      </c>
      <c r="E359" s="31" t="s">
        <v>166</v>
      </c>
      <c r="F359" s="75">
        <v>240</v>
      </c>
      <c r="G359" s="212"/>
    </row>
    <row r="360" spans="1:8" s="30" customFormat="1" ht="28.5" customHeight="1">
      <c r="A360" s="216"/>
      <c r="B360" s="74"/>
      <c r="C360" s="48"/>
      <c r="D360" s="48"/>
      <c r="E360" s="31" t="s">
        <v>426</v>
      </c>
      <c r="F360" s="75">
        <v>20</v>
      </c>
      <c r="G360" s="212"/>
    </row>
    <row r="361" spans="1:8" s="30" customFormat="1" ht="28.5" customHeight="1">
      <c r="A361" s="216"/>
      <c r="B361" s="74"/>
      <c r="C361" s="48"/>
      <c r="D361" s="48" t="s">
        <v>145</v>
      </c>
      <c r="E361" s="31" t="s">
        <v>156</v>
      </c>
      <c r="F361" s="75">
        <v>20</v>
      </c>
      <c r="G361" s="212"/>
    </row>
    <row r="362" spans="1:8" s="30" customFormat="1" ht="28.5" customHeight="1">
      <c r="A362" s="216"/>
      <c r="B362" s="74"/>
      <c r="C362" s="48"/>
      <c r="D362" s="48" t="s">
        <v>147</v>
      </c>
      <c r="E362" s="31" t="s">
        <v>434</v>
      </c>
      <c r="F362" s="75">
        <v>100</v>
      </c>
      <c r="G362" s="212"/>
    </row>
    <row r="363" spans="1:8" s="30" customFormat="1" ht="28.5" customHeight="1">
      <c r="A363" s="216"/>
      <c r="B363" s="74"/>
      <c r="C363" s="48"/>
      <c r="D363" s="48"/>
      <c r="E363" s="31" t="s">
        <v>159</v>
      </c>
      <c r="F363" s="75">
        <v>780</v>
      </c>
      <c r="G363" s="212"/>
    </row>
    <row r="364" spans="1:8" s="30" customFormat="1" ht="28.5" customHeight="1">
      <c r="A364" s="216"/>
      <c r="B364" s="74"/>
      <c r="C364" s="48"/>
      <c r="D364" s="48" t="s">
        <v>148</v>
      </c>
      <c r="E364" s="31" t="s">
        <v>405</v>
      </c>
      <c r="F364" s="75">
        <v>260</v>
      </c>
      <c r="G364" s="212"/>
    </row>
    <row r="365" spans="1:8" s="30" customFormat="1" ht="28.5" customHeight="1">
      <c r="A365" s="216"/>
      <c r="B365" s="78"/>
      <c r="C365" s="46"/>
      <c r="D365" s="46" t="s">
        <v>149</v>
      </c>
      <c r="E365" s="32" t="s">
        <v>428</v>
      </c>
      <c r="F365" s="214">
        <v>60</v>
      </c>
      <c r="G365" s="215"/>
      <c r="H365" s="33"/>
    </row>
    <row r="366" spans="1:8" s="30" customFormat="1" ht="28.5" customHeight="1">
      <c r="A366" s="216"/>
      <c r="B366" s="74">
        <v>501</v>
      </c>
      <c r="C366" s="48" t="s">
        <v>90</v>
      </c>
      <c r="D366" s="48" t="s">
        <v>145</v>
      </c>
      <c r="E366" s="31" t="s">
        <v>415</v>
      </c>
      <c r="F366" s="75"/>
      <c r="G366" s="212">
        <v>18</v>
      </c>
    </row>
    <row r="367" spans="1:8" s="30" customFormat="1" ht="28.5" customHeight="1">
      <c r="A367" s="216"/>
      <c r="B367" s="74"/>
      <c r="C367" s="48"/>
      <c r="D367" s="48" t="s">
        <v>664</v>
      </c>
      <c r="E367" s="31" t="s">
        <v>665</v>
      </c>
      <c r="F367" s="75"/>
      <c r="G367" s="212">
        <v>18</v>
      </c>
    </row>
    <row r="368" spans="1:8" s="30" customFormat="1" ht="28.5" customHeight="1">
      <c r="A368" s="216"/>
      <c r="B368" s="74"/>
      <c r="C368" s="48"/>
      <c r="D368" s="48" t="s">
        <v>402</v>
      </c>
      <c r="E368" s="31" t="s">
        <v>436</v>
      </c>
      <c r="F368" s="75"/>
      <c r="G368" s="212">
        <v>702</v>
      </c>
    </row>
    <row r="369" spans="1:8" s="30" customFormat="1" ht="28.5" customHeight="1">
      <c r="A369" s="216"/>
      <c r="B369" s="74"/>
      <c r="C369" s="48"/>
      <c r="D369" s="48" t="s">
        <v>153</v>
      </c>
      <c r="E369" s="31" t="s">
        <v>164</v>
      </c>
      <c r="F369" s="75"/>
      <c r="G369" s="212">
        <v>984</v>
      </c>
    </row>
    <row r="370" spans="1:8" s="30" customFormat="1" ht="28.5" customHeight="1">
      <c r="A370" s="216"/>
      <c r="B370" s="74"/>
      <c r="C370" s="48"/>
      <c r="D370" s="48" t="s">
        <v>152</v>
      </c>
      <c r="E370" s="31" t="s">
        <v>437</v>
      </c>
      <c r="F370" s="75"/>
      <c r="G370" s="212">
        <v>144</v>
      </c>
    </row>
    <row r="371" spans="1:8" s="30" customFormat="1" ht="28.5" customHeight="1">
      <c r="A371" s="216"/>
      <c r="B371" s="78"/>
      <c r="C371" s="46"/>
      <c r="D371" s="46" t="s">
        <v>7</v>
      </c>
      <c r="E371" s="32" t="s">
        <v>435</v>
      </c>
      <c r="F371" s="214"/>
      <c r="G371" s="215">
        <v>80</v>
      </c>
      <c r="H371" s="33"/>
    </row>
    <row r="372" spans="1:8" s="30" customFormat="1" ht="28.5" customHeight="1">
      <c r="A372" s="216"/>
      <c r="B372" s="74">
        <v>521</v>
      </c>
      <c r="C372" s="48" t="s">
        <v>93</v>
      </c>
      <c r="D372" s="48" t="s">
        <v>0</v>
      </c>
      <c r="E372" s="31" t="s">
        <v>476</v>
      </c>
      <c r="F372" s="75">
        <v>1096</v>
      </c>
      <c r="G372" s="212">
        <v>20</v>
      </c>
    </row>
    <row r="373" spans="1:8" s="30" customFormat="1" ht="28.5" customHeight="1">
      <c r="A373" s="216"/>
      <c r="B373" s="74"/>
      <c r="C373" s="48"/>
      <c r="D373" s="48" t="s">
        <v>2</v>
      </c>
      <c r="E373" s="31" t="s">
        <v>622</v>
      </c>
      <c r="F373" s="75"/>
      <c r="G373" s="212">
        <v>20</v>
      </c>
    </row>
    <row r="374" spans="1:8" s="30" customFormat="1" ht="28.5" customHeight="1">
      <c r="A374" s="216"/>
      <c r="B374" s="74"/>
      <c r="C374" s="48"/>
      <c r="D374" s="48"/>
      <c r="E374" s="31" t="s">
        <v>177</v>
      </c>
      <c r="F374" s="75"/>
      <c r="G374" s="212">
        <v>224</v>
      </c>
    </row>
    <row r="375" spans="1:8" s="30" customFormat="1" ht="28.5" customHeight="1">
      <c r="A375" s="216"/>
      <c r="B375" s="74"/>
      <c r="C375" s="48"/>
      <c r="D375" s="48"/>
      <c r="E375" s="31" t="s">
        <v>484</v>
      </c>
      <c r="F375" s="75">
        <v>18</v>
      </c>
      <c r="G375" s="212"/>
    </row>
    <row r="376" spans="1:8" s="30" customFormat="1" ht="28.5" customHeight="1">
      <c r="A376" s="216"/>
      <c r="B376" s="74"/>
      <c r="C376" s="48"/>
      <c r="D376" s="48"/>
      <c r="E376" s="31" t="s">
        <v>539</v>
      </c>
      <c r="F376" s="75"/>
      <c r="G376" s="212">
        <v>504</v>
      </c>
    </row>
    <row r="377" spans="1:8" s="30" customFormat="1" ht="28.5" customHeight="1">
      <c r="A377" s="216"/>
      <c r="B377" s="74"/>
      <c r="C377" s="48"/>
      <c r="D377" s="48"/>
      <c r="E377" s="31" t="s">
        <v>190</v>
      </c>
      <c r="F377" s="75"/>
      <c r="G377" s="212">
        <v>164</v>
      </c>
    </row>
    <row r="378" spans="1:8" s="30" customFormat="1" ht="28.5" customHeight="1">
      <c r="A378" s="216"/>
      <c r="B378" s="74"/>
      <c r="C378" s="48"/>
      <c r="D378" s="48" t="s">
        <v>8</v>
      </c>
      <c r="E378" s="31" t="s">
        <v>166</v>
      </c>
      <c r="F378" s="75"/>
      <c r="G378" s="212">
        <v>972</v>
      </c>
    </row>
    <row r="379" spans="1:8" s="30" customFormat="1" ht="28.5" customHeight="1">
      <c r="A379" s="216"/>
      <c r="B379" s="74"/>
      <c r="C379" s="48"/>
      <c r="D379" s="48" t="s">
        <v>144</v>
      </c>
      <c r="E379" s="31" t="s">
        <v>144</v>
      </c>
      <c r="F379" s="75"/>
      <c r="G379" s="212">
        <v>684</v>
      </c>
    </row>
    <row r="380" spans="1:8" s="30" customFormat="1" ht="28.5" customHeight="1">
      <c r="A380" s="216"/>
      <c r="B380" s="74"/>
      <c r="C380" s="48"/>
      <c r="D380" s="48" t="s">
        <v>145</v>
      </c>
      <c r="E380" s="31" t="s">
        <v>156</v>
      </c>
      <c r="F380" s="75">
        <v>90</v>
      </c>
      <c r="G380" s="212"/>
    </row>
    <row r="381" spans="1:8" s="30" customFormat="1" ht="28.5" customHeight="1">
      <c r="A381" s="216"/>
      <c r="B381" s="74"/>
      <c r="C381" s="48"/>
      <c r="D381" s="48" t="s">
        <v>146</v>
      </c>
      <c r="E381" s="31" t="s">
        <v>417</v>
      </c>
      <c r="F381" s="75"/>
      <c r="G381" s="212">
        <v>582</v>
      </c>
    </row>
    <row r="382" spans="1:8" s="30" customFormat="1" ht="28.5" customHeight="1">
      <c r="A382" s="216"/>
      <c r="B382" s="74"/>
      <c r="C382" s="48"/>
      <c r="D382" s="48" t="s">
        <v>147</v>
      </c>
      <c r="E382" s="31" t="s">
        <v>159</v>
      </c>
      <c r="F382" s="75">
        <v>20</v>
      </c>
      <c r="G382" s="212"/>
    </row>
    <row r="383" spans="1:8" s="30" customFormat="1" ht="28.5" customHeight="1">
      <c r="A383" s="216"/>
      <c r="B383" s="74"/>
      <c r="C383" s="48"/>
      <c r="D383" s="73" t="s">
        <v>148</v>
      </c>
      <c r="E383" s="31" t="s">
        <v>542</v>
      </c>
      <c r="F383" s="75"/>
      <c r="G383" s="212">
        <v>36</v>
      </c>
    </row>
    <row r="384" spans="1:8" s="30" customFormat="1" ht="28.5" customHeight="1">
      <c r="A384" s="216"/>
      <c r="B384" s="74"/>
      <c r="C384" s="48"/>
      <c r="D384" s="48"/>
      <c r="E384" s="31" t="s">
        <v>264</v>
      </c>
      <c r="F384" s="75"/>
      <c r="G384" s="212">
        <v>20</v>
      </c>
    </row>
    <row r="385" spans="1:8" s="30" customFormat="1" ht="28.5" customHeight="1">
      <c r="A385" s="216"/>
      <c r="B385" s="74"/>
      <c r="C385" s="48"/>
      <c r="D385" s="48" t="s">
        <v>402</v>
      </c>
      <c r="E385" s="31" t="s">
        <v>666</v>
      </c>
      <c r="F385" s="75"/>
      <c r="G385" s="212">
        <v>18</v>
      </c>
    </row>
    <row r="386" spans="1:8" s="30" customFormat="1" ht="28.5" customHeight="1">
      <c r="A386" s="216"/>
      <c r="B386" s="74"/>
      <c r="C386" s="48"/>
      <c r="D386" s="48" t="s">
        <v>152</v>
      </c>
      <c r="E386" s="31" t="s">
        <v>155</v>
      </c>
      <c r="F386" s="75">
        <v>20</v>
      </c>
      <c r="G386" s="212"/>
    </row>
    <row r="387" spans="1:8" s="30" customFormat="1" ht="28.5" customHeight="1">
      <c r="A387" s="216"/>
      <c r="B387" s="78"/>
      <c r="C387" s="46"/>
      <c r="D387" s="46"/>
      <c r="E387" s="32" t="s">
        <v>407</v>
      </c>
      <c r="F387" s="214">
        <v>140</v>
      </c>
      <c r="G387" s="215"/>
      <c r="H387" s="33"/>
    </row>
    <row r="388" spans="1:8" s="30" customFormat="1" ht="28.5" customHeight="1">
      <c r="A388" s="216"/>
      <c r="B388" s="74">
        <v>531</v>
      </c>
      <c r="C388" s="48" t="s">
        <v>366</v>
      </c>
      <c r="D388" s="48" t="s">
        <v>2</v>
      </c>
      <c r="E388" s="31" t="s">
        <v>187</v>
      </c>
      <c r="F388" s="75"/>
      <c r="G388" s="212">
        <v>20</v>
      </c>
      <c r="H388" s="33"/>
    </row>
    <row r="389" spans="1:8" s="30" customFormat="1" ht="28.5" customHeight="1">
      <c r="A389" s="216"/>
      <c r="B389" s="74"/>
      <c r="C389" s="48"/>
      <c r="D389" s="48"/>
      <c r="E389" s="31" t="s">
        <v>177</v>
      </c>
      <c r="F389" s="75"/>
      <c r="G389" s="212">
        <v>20</v>
      </c>
      <c r="H389" s="33"/>
    </row>
    <row r="390" spans="1:8" s="30" customFormat="1" ht="28.5" customHeight="1">
      <c r="A390" s="216"/>
      <c r="B390" s="74"/>
      <c r="C390" s="48"/>
      <c r="D390" s="48"/>
      <c r="E390" s="31" t="s">
        <v>484</v>
      </c>
      <c r="F390" s="75"/>
      <c r="G390" s="212">
        <v>18</v>
      </c>
      <c r="H390" s="33"/>
    </row>
    <row r="391" spans="1:8" s="30" customFormat="1" ht="28.5" customHeight="1" thickBot="1">
      <c r="A391" s="216"/>
      <c r="B391" s="542" t="s">
        <v>110</v>
      </c>
      <c r="C391" s="543"/>
      <c r="D391" s="109"/>
      <c r="E391" s="107"/>
      <c r="F391" s="110">
        <f>SUM(F333:F390)</f>
        <v>75157</v>
      </c>
      <c r="G391" s="244">
        <f>SUM(G333:G390)</f>
        <v>5248</v>
      </c>
    </row>
    <row r="392" spans="1:8" s="30" customFormat="1" ht="28.5" customHeight="1" thickTop="1" thickBot="1">
      <c r="A392" s="537" t="s">
        <v>717</v>
      </c>
      <c r="B392" s="538"/>
      <c r="C392" s="538"/>
      <c r="D392" s="538"/>
      <c r="E392" s="539"/>
      <c r="F392" s="245">
        <f>F24+F41+F63+F160+F207+F258+F332+F391</f>
        <v>246936</v>
      </c>
      <c r="G392" s="246">
        <f>G24+G41+G63+G160+G207+G258+G332+G391</f>
        <v>1673764</v>
      </c>
    </row>
    <row r="393" spans="1:8" s="30" customFormat="1" ht="28.5" customHeight="1">
      <c r="F393" s="34"/>
      <c r="G393" s="34"/>
    </row>
    <row r="394" spans="1:8" s="11" customFormat="1" ht="18.75" customHeight="1">
      <c r="F394" s="15"/>
      <c r="G394" s="15"/>
    </row>
    <row r="395" spans="1:8" s="11" customFormat="1" ht="18.75" customHeight="1">
      <c r="F395" s="15"/>
      <c r="G395" s="15"/>
    </row>
  </sheetData>
  <mergeCells count="14">
    <mergeCell ref="A4:C5"/>
    <mergeCell ref="D4:E4"/>
    <mergeCell ref="F4:G4"/>
    <mergeCell ref="A2:C2"/>
    <mergeCell ref="F1:G1"/>
    <mergeCell ref="A392:E392"/>
    <mergeCell ref="B258:C258"/>
    <mergeCell ref="B332:C332"/>
    <mergeCell ref="B391:C391"/>
    <mergeCell ref="B24:C24"/>
    <mergeCell ref="B41:C41"/>
    <mergeCell ref="B63:C63"/>
    <mergeCell ref="B160:C160"/>
    <mergeCell ref="B207:C207"/>
  </mergeCells>
  <phoneticPr fontId="2"/>
  <printOptions horizontalCentered="1"/>
  <pageMargins left="0.59055118110236227" right="0.39370078740157483" top="0.51181102362204722" bottom="0.70866141732283472" header="0.51181102362204722" footer="0.51181102362204722"/>
  <pageSetup paperSize="9" scale="6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26"/>
  <sheetViews>
    <sheetView view="pageBreakPreview" zoomScale="55" zoomScaleNormal="70" zoomScaleSheetLayoutView="55" workbookViewId="0">
      <selection activeCell="F1" sqref="F1:G1"/>
    </sheetView>
  </sheetViews>
  <sheetFormatPr defaultRowHeight="17.25"/>
  <cols>
    <col min="1" max="1" width="17.75" style="11" customWidth="1"/>
    <col min="2" max="2" width="6.125" style="11" customWidth="1"/>
    <col min="3" max="3" width="43.5" style="11" customWidth="1"/>
    <col min="4" max="4" width="18" style="11" customWidth="1"/>
    <col min="5" max="5" width="35" style="11" customWidth="1"/>
    <col min="6" max="7" width="12.25" style="15" customWidth="1"/>
    <col min="8" max="8" width="9.125" style="11" customWidth="1"/>
    <col min="9" max="16384" width="9" style="11"/>
  </cols>
  <sheetData>
    <row r="1" spans="1:8" ht="16.5" customHeight="1">
      <c r="F1" s="554"/>
      <c r="G1" s="554"/>
      <c r="H1" s="129"/>
    </row>
    <row r="2" spans="1:8" ht="28.5" customHeight="1">
      <c r="A2" s="553" t="s">
        <v>122</v>
      </c>
      <c r="B2" s="553"/>
      <c r="C2" s="553"/>
      <c r="H2" s="129"/>
    </row>
    <row r="3" spans="1:8" ht="16.5" customHeight="1" thickBot="1">
      <c r="A3" s="207"/>
      <c r="B3" s="207"/>
      <c r="C3" s="207"/>
      <c r="D3" s="12"/>
      <c r="H3" s="129"/>
    </row>
    <row r="4" spans="1:8" s="30" customFormat="1" ht="29.25" customHeight="1">
      <c r="A4" s="544" t="s">
        <v>118</v>
      </c>
      <c r="B4" s="545"/>
      <c r="C4" s="546"/>
      <c r="D4" s="555" t="s">
        <v>119</v>
      </c>
      <c r="E4" s="556"/>
      <c r="F4" s="557" t="s">
        <v>191</v>
      </c>
      <c r="G4" s="558"/>
      <c r="H4" s="129"/>
    </row>
    <row r="5" spans="1:8" s="30" customFormat="1" ht="29.25" customHeight="1">
      <c r="A5" s="547"/>
      <c r="B5" s="548"/>
      <c r="C5" s="549"/>
      <c r="D5" s="208" t="s">
        <v>123</v>
      </c>
      <c r="E5" s="208" t="s">
        <v>374</v>
      </c>
      <c r="F5" s="209" t="s">
        <v>376</v>
      </c>
      <c r="G5" s="210" t="s">
        <v>377</v>
      </c>
      <c r="H5" s="129"/>
    </row>
    <row r="6" spans="1:8" s="31" customFormat="1" ht="29.25" customHeight="1">
      <c r="A6" s="211" t="s">
        <v>17</v>
      </c>
      <c r="B6" s="106">
        <v>21</v>
      </c>
      <c r="C6" s="31" t="s">
        <v>18</v>
      </c>
      <c r="D6" s="108" t="s">
        <v>367</v>
      </c>
      <c r="E6" s="31" t="s">
        <v>115</v>
      </c>
      <c r="F6" s="110">
        <v>4</v>
      </c>
      <c r="G6" s="212"/>
      <c r="H6" s="35"/>
    </row>
    <row r="7" spans="1:8" s="31" customFormat="1" ht="29.25" customHeight="1">
      <c r="A7" s="216"/>
      <c r="B7" s="76">
        <v>31</v>
      </c>
      <c r="C7" s="231" t="s">
        <v>22</v>
      </c>
      <c r="D7" s="247" t="s">
        <v>367</v>
      </c>
      <c r="E7" s="242" t="s">
        <v>115</v>
      </c>
      <c r="F7" s="232"/>
      <c r="G7" s="233">
        <v>2</v>
      </c>
      <c r="H7" s="35"/>
    </row>
    <row r="8" spans="1:8" s="31" customFormat="1" ht="29.25" customHeight="1">
      <c r="A8" s="216"/>
      <c r="B8" s="78">
        <v>51</v>
      </c>
      <c r="C8" s="32" t="s">
        <v>24</v>
      </c>
      <c r="D8" s="228" t="s">
        <v>367</v>
      </c>
      <c r="E8" s="32" t="s">
        <v>115</v>
      </c>
      <c r="F8" s="214">
        <v>1</v>
      </c>
      <c r="G8" s="215"/>
      <c r="H8" s="35"/>
    </row>
    <row r="9" spans="1:8" s="31" customFormat="1" ht="29.25" customHeight="1">
      <c r="A9" s="216"/>
      <c r="B9" s="74">
        <v>81</v>
      </c>
      <c r="C9" s="31" t="s">
        <v>27</v>
      </c>
      <c r="D9" s="73" t="s">
        <v>367</v>
      </c>
      <c r="E9" s="31" t="s">
        <v>115</v>
      </c>
      <c r="F9" s="75">
        <v>20</v>
      </c>
      <c r="G9" s="212">
        <v>238</v>
      </c>
      <c r="H9" s="35"/>
    </row>
    <row r="10" spans="1:8" s="31" customFormat="1" ht="29.25" customHeight="1">
      <c r="A10" s="216"/>
      <c r="B10" s="225"/>
      <c r="D10" s="73" t="s">
        <v>175</v>
      </c>
      <c r="E10" s="31" t="s">
        <v>96</v>
      </c>
      <c r="F10" s="75"/>
      <c r="G10" s="212">
        <v>2926</v>
      </c>
      <c r="H10" s="35"/>
    </row>
    <row r="11" spans="1:8" s="31" customFormat="1" ht="29.25" customHeight="1">
      <c r="A11" s="219"/>
      <c r="B11" s="540" t="s">
        <v>110</v>
      </c>
      <c r="C11" s="541"/>
      <c r="D11" s="220"/>
      <c r="E11" s="221"/>
      <c r="F11" s="222">
        <f>SUM(F6:F10)</f>
        <v>25</v>
      </c>
      <c r="G11" s="226">
        <f>SUM(G6:G10)</f>
        <v>3166</v>
      </c>
    </row>
    <row r="12" spans="1:8" s="31" customFormat="1" ht="29.25" customHeight="1">
      <c r="A12" s="213" t="s">
        <v>29</v>
      </c>
      <c r="B12" s="106">
        <v>91</v>
      </c>
      <c r="C12" s="109" t="s">
        <v>543</v>
      </c>
      <c r="D12" s="108" t="s">
        <v>544</v>
      </c>
      <c r="E12" s="109" t="s">
        <v>545</v>
      </c>
      <c r="F12" s="110"/>
      <c r="G12" s="224">
        <v>773</v>
      </c>
      <c r="H12" s="35"/>
    </row>
    <row r="13" spans="1:8" s="31" customFormat="1" ht="29.25" customHeight="1">
      <c r="A13" s="213"/>
      <c r="B13" s="78"/>
      <c r="C13" s="32"/>
      <c r="D13" s="228" t="s">
        <v>667</v>
      </c>
      <c r="E13" s="32" t="s">
        <v>668</v>
      </c>
      <c r="F13" s="214"/>
      <c r="G13" s="215">
        <v>385</v>
      </c>
      <c r="H13" s="35"/>
    </row>
    <row r="14" spans="1:8" s="31" customFormat="1" ht="29.25" customHeight="1">
      <c r="A14" s="213"/>
      <c r="B14" s="74">
        <v>112</v>
      </c>
      <c r="C14" s="48" t="s">
        <v>284</v>
      </c>
      <c r="D14" s="73" t="s">
        <v>440</v>
      </c>
      <c r="E14" s="73" t="s">
        <v>441</v>
      </c>
      <c r="F14" s="75"/>
      <c r="G14" s="234">
        <v>1500</v>
      </c>
      <c r="H14" s="35"/>
    </row>
    <row r="15" spans="1:8" s="31" customFormat="1" ht="29.25" customHeight="1">
      <c r="A15" s="213"/>
      <c r="B15" s="248">
        <v>121</v>
      </c>
      <c r="C15" s="249" t="s">
        <v>669</v>
      </c>
      <c r="D15" s="250" t="s">
        <v>371</v>
      </c>
      <c r="E15" s="250" t="s">
        <v>670</v>
      </c>
      <c r="F15" s="251"/>
      <c r="G15" s="252">
        <v>1454</v>
      </c>
      <c r="H15" s="35"/>
    </row>
    <row r="16" spans="1:8" s="31" customFormat="1" ht="29.25" customHeight="1">
      <c r="A16" s="219"/>
      <c r="B16" s="540" t="s">
        <v>110</v>
      </c>
      <c r="C16" s="541"/>
      <c r="D16" s="220"/>
      <c r="E16" s="221"/>
      <c r="F16" s="222">
        <f>SUM(F12:F15)</f>
        <v>0</v>
      </c>
      <c r="G16" s="226">
        <f>SUM(G12:G15)</f>
        <v>4112</v>
      </c>
    </row>
    <row r="17" spans="1:8" s="31" customFormat="1" ht="29.25" customHeight="1">
      <c r="A17" s="213" t="s">
        <v>34</v>
      </c>
      <c r="B17" s="111">
        <v>131</v>
      </c>
      <c r="C17" s="36" t="s">
        <v>130</v>
      </c>
      <c r="D17" s="253" t="s">
        <v>5</v>
      </c>
      <c r="E17" s="36" t="s">
        <v>443</v>
      </c>
      <c r="F17" s="113"/>
      <c r="G17" s="240">
        <v>6800</v>
      </c>
      <c r="H17" s="35"/>
    </row>
    <row r="18" spans="1:8" s="31" customFormat="1" ht="29.25" customHeight="1">
      <c r="A18" s="213"/>
      <c r="B18" s="74">
        <v>161</v>
      </c>
      <c r="C18" s="31" t="s">
        <v>200</v>
      </c>
      <c r="D18" s="73" t="s">
        <v>439</v>
      </c>
      <c r="E18" s="31" t="s">
        <v>192</v>
      </c>
      <c r="F18" s="75"/>
      <c r="G18" s="212">
        <v>1700</v>
      </c>
    </row>
    <row r="19" spans="1:8" s="31" customFormat="1" ht="29.25" customHeight="1">
      <c r="A19" s="213"/>
      <c r="B19" s="74"/>
      <c r="D19" s="73" t="s">
        <v>671</v>
      </c>
      <c r="E19" s="31" t="s">
        <v>672</v>
      </c>
      <c r="F19" s="75"/>
      <c r="G19" s="212">
        <v>6700</v>
      </c>
    </row>
    <row r="20" spans="1:8" s="31" customFormat="1" ht="29.25" customHeight="1">
      <c r="A20" s="213"/>
      <c r="B20" s="78"/>
      <c r="C20" s="32"/>
      <c r="D20" s="228"/>
      <c r="E20" s="32" t="s">
        <v>673</v>
      </c>
      <c r="F20" s="214"/>
      <c r="G20" s="215">
        <v>4300</v>
      </c>
      <c r="H20" s="35"/>
    </row>
    <row r="21" spans="1:8" s="31" customFormat="1" ht="29.25" customHeight="1">
      <c r="A21" s="213"/>
      <c r="B21" s="74">
        <v>162</v>
      </c>
      <c r="C21" s="31" t="s">
        <v>14</v>
      </c>
      <c r="D21" s="73" t="s">
        <v>547</v>
      </c>
      <c r="E21" s="31" t="s">
        <v>548</v>
      </c>
      <c r="F21" s="75">
        <v>7678</v>
      </c>
      <c r="G21" s="212"/>
    </row>
    <row r="22" spans="1:8" s="31" customFormat="1" ht="29.25" customHeight="1">
      <c r="A22" s="213"/>
      <c r="B22" s="74"/>
      <c r="D22" s="73" t="s">
        <v>445</v>
      </c>
      <c r="E22" s="31" t="s">
        <v>4</v>
      </c>
      <c r="F22" s="75">
        <v>55545</v>
      </c>
      <c r="G22" s="212"/>
    </row>
    <row r="23" spans="1:8" s="31" customFormat="1" ht="29.25" customHeight="1">
      <c r="A23" s="213"/>
      <c r="B23" s="74"/>
      <c r="D23" s="73"/>
      <c r="E23" s="31" t="s">
        <v>674</v>
      </c>
      <c r="F23" s="75">
        <v>2157</v>
      </c>
      <c r="G23" s="212"/>
    </row>
    <row r="24" spans="1:8" s="31" customFormat="1" ht="29.25" customHeight="1">
      <c r="A24" s="213"/>
      <c r="B24" s="74"/>
      <c r="D24" s="73"/>
      <c r="E24" s="31" t="s">
        <v>549</v>
      </c>
      <c r="F24" s="75">
        <v>6047</v>
      </c>
      <c r="G24" s="212"/>
    </row>
    <row r="25" spans="1:8" s="31" customFormat="1" ht="29.25" customHeight="1">
      <c r="A25" s="213"/>
      <c r="B25" s="74"/>
      <c r="D25" s="73"/>
      <c r="E25" s="31" t="s">
        <v>136</v>
      </c>
      <c r="F25" s="75">
        <v>2492</v>
      </c>
      <c r="G25" s="212"/>
    </row>
    <row r="26" spans="1:8" s="31" customFormat="1" ht="29.25" customHeight="1">
      <c r="A26" s="213"/>
      <c r="B26" s="74"/>
      <c r="D26" s="73"/>
      <c r="E26" s="31" t="s">
        <v>550</v>
      </c>
      <c r="F26" s="75">
        <v>3605</v>
      </c>
      <c r="G26" s="212"/>
    </row>
    <row r="27" spans="1:8" s="31" customFormat="1" ht="29.25" customHeight="1">
      <c r="A27" s="213"/>
      <c r="B27" s="78"/>
      <c r="C27" s="32"/>
      <c r="D27" s="228" t="s">
        <v>551</v>
      </c>
      <c r="E27" s="32" t="s">
        <v>675</v>
      </c>
      <c r="F27" s="214">
        <v>1431</v>
      </c>
      <c r="G27" s="215"/>
      <c r="H27" s="35"/>
    </row>
    <row r="28" spans="1:8" s="31" customFormat="1" ht="29.25" customHeight="1">
      <c r="A28" s="216"/>
      <c r="B28" s="74">
        <v>191</v>
      </c>
      <c r="C28" s="31" t="s">
        <v>40</v>
      </c>
      <c r="D28" s="73" t="s">
        <v>439</v>
      </c>
      <c r="E28" s="31" t="s">
        <v>447</v>
      </c>
      <c r="F28" s="75"/>
      <c r="G28" s="212">
        <v>6820</v>
      </c>
    </row>
    <row r="29" spans="1:8" s="31" customFormat="1" ht="29.25" customHeight="1">
      <c r="A29" s="216"/>
      <c r="B29" s="74"/>
      <c r="D29" s="73"/>
      <c r="E29" s="31" t="s">
        <v>192</v>
      </c>
      <c r="F29" s="75"/>
      <c r="G29" s="212">
        <v>8540</v>
      </c>
    </row>
    <row r="30" spans="1:8" s="31" customFormat="1" ht="29.25" customHeight="1">
      <c r="A30" s="216"/>
      <c r="B30" s="78"/>
      <c r="C30" s="32"/>
      <c r="D30" s="228" t="s">
        <v>446</v>
      </c>
      <c r="E30" s="32" t="s">
        <v>138</v>
      </c>
      <c r="F30" s="214"/>
      <c r="G30" s="215">
        <v>3100</v>
      </c>
      <c r="H30" s="35"/>
    </row>
    <row r="31" spans="1:8" s="31" customFormat="1" ht="29.25" customHeight="1">
      <c r="A31" s="216"/>
      <c r="B31" s="76">
        <v>201</v>
      </c>
      <c r="C31" s="231" t="s">
        <v>41</v>
      </c>
      <c r="D31" s="247" t="s">
        <v>400</v>
      </c>
      <c r="E31" s="231" t="s">
        <v>169</v>
      </c>
      <c r="F31" s="232"/>
      <c r="G31" s="233">
        <v>63400</v>
      </c>
      <c r="H31" s="35"/>
    </row>
    <row r="32" spans="1:8" s="31" customFormat="1" ht="29.25" customHeight="1">
      <c r="A32" s="216"/>
      <c r="B32" s="74">
        <v>211</v>
      </c>
      <c r="C32" s="31" t="s">
        <v>42</v>
      </c>
      <c r="D32" s="73" t="s">
        <v>5</v>
      </c>
      <c r="E32" s="31" t="s">
        <v>133</v>
      </c>
      <c r="F32" s="75">
        <v>11790</v>
      </c>
      <c r="G32" s="212"/>
    </row>
    <row r="33" spans="1:8" s="31" customFormat="1" ht="29.25" customHeight="1">
      <c r="A33" s="216"/>
      <c r="B33" s="74"/>
      <c r="D33" s="73"/>
      <c r="E33" s="31" t="s">
        <v>443</v>
      </c>
      <c r="F33" s="75">
        <v>1720</v>
      </c>
      <c r="G33" s="212"/>
    </row>
    <row r="34" spans="1:8" s="31" customFormat="1" ht="29.25" customHeight="1">
      <c r="A34" s="216"/>
      <c r="B34" s="74"/>
      <c r="D34" s="73"/>
      <c r="E34" s="31" t="s">
        <v>448</v>
      </c>
      <c r="F34" s="75">
        <v>5144</v>
      </c>
      <c r="G34" s="212"/>
    </row>
    <row r="35" spans="1:8" s="31" customFormat="1" ht="29.25" customHeight="1">
      <c r="A35" s="216"/>
      <c r="B35" s="74"/>
      <c r="D35" s="73" t="s">
        <v>399</v>
      </c>
      <c r="E35" s="31" t="s">
        <v>444</v>
      </c>
      <c r="F35" s="75">
        <v>6881</v>
      </c>
      <c r="G35" s="212"/>
    </row>
    <row r="36" spans="1:8" s="31" customFormat="1" ht="29.25" customHeight="1">
      <c r="A36" s="216"/>
      <c r="B36" s="225"/>
      <c r="D36" s="73" t="s">
        <v>445</v>
      </c>
      <c r="E36" s="31" t="s">
        <v>136</v>
      </c>
      <c r="F36" s="75">
        <v>10286</v>
      </c>
      <c r="G36" s="212"/>
      <c r="H36" s="35"/>
    </row>
    <row r="37" spans="1:8" s="31" customFormat="1" ht="29.25" customHeight="1">
      <c r="A37" s="219"/>
      <c r="B37" s="540" t="s">
        <v>110</v>
      </c>
      <c r="C37" s="541"/>
      <c r="D37" s="220"/>
      <c r="E37" s="221"/>
      <c r="F37" s="222">
        <f>SUM(F17:F36)</f>
        <v>114776</v>
      </c>
      <c r="G37" s="226">
        <f>SUM(G17:G36)</f>
        <v>101360</v>
      </c>
    </row>
    <row r="38" spans="1:8" s="31" customFormat="1" ht="29.25" customHeight="1">
      <c r="A38" s="236" t="s">
        <v>44</v>
      </c>
      <c r="B38" s="78">
        <v>221</v>
      </c>
      <c r="C38" s="32" t="s">
        <v>676</v>
      </c>
      <c r="D38" s="228" t="s">
        <v>5</v>
      </c>
      <c r="E38" s="32" t="s">
        <v>443</v>
      </c>
      <c r="F38" s="214">
        <v>500</v>
      </c>
      <c r="G38" s="215"/>
      <c r="H38" s="35"/>
    </row>
    <row r="39" spans="1:8" s="31" customFormat="1" ht="29.25" customHeight="1">
      <c r="A39" s="236"/>
      <c r="B39" s="74">
        <v>241</v>
      </c>
      <c r="C39" s="31" t="s">
        <v>47</v>
      </c>
      <c r="D39" s="73" t="s">
        <v>367</v>
      </c>
      <c r="E39" s="31" t="s">
        <v>115</v>
      </c>
      <c r="F39" s="75">
        <v>67</v>
      </c>
      <c r="G39" s="212">
        <v>37</v>
      </c>
      <c r="H39" s="35"/>
    </row>
    <row r="40" spans="1:8" s="31" customFormat="1" ht="29.25" customHeight="1">
      <c r="A40" s="236"/>
      <c r="B40" s="78"/>
      <c r="C40" s="32"/>
      <c r="D40" s="228" t="s">
        <v>677</v>
      </c>
      <c r="E40" s="32" t="s">
        <v>169</v>
      </c>
      <c r="F40" s="214"/>
      <c r="G40" s="215">
        <v>1251</v>
      </c>
      <c r="H40" s="35"/>
    </row>
    <row r="41" spans="1:8" s="31" customFormat="1" ht="29.25" customHeight="1">
      <c r="A41" s="216"/>
      <c r="B41" s="78">
        <v>252</v>
      </c>
      <c r="C41" s="32" t="s">
        <v>49</v>
      </c>
      <c r="D41" s="228" t="s">
        <v>367</v>
      </c>
      <c r="E41" s="32" t="s">
        <v>115</v>
      </c>
      <c r="F41" s="214">
        <v>150</v>
      </c>
      <c r="G41" s="215">
        <v>71</v>
      </c>
      <c r="H41" s="35"/>
    </row>
    <row r="42" spans="1:8" s="31" customFormat="1" ht="29.25" customHeight="1">
      <c r="A42" s="216"/>
      <c r="B42" s="78">
        <v>254</v>
      </c>
      <c r="C42" s="32" t="s">
        <v>51</v>
      </c>
      <c r="D42" s="228" t="s">
        <v>367</v>
      </c>
      <c r="E42" s="32" t="s">
        <v>115</v>
      </c>
      <c r="F42" s="214">
        <v>6</v>
      </c>
      <c r="G42" s="215">
        <v>1</v>
      </c>
      <c r="H42" s="35"/>
    </row>
    <row r="43" spans="1:8" s="31" customFormat="1" ht="29.25" customHeight="1">
      <c r="A43" s="216"/>
      <c r="B43" s="78">
        <v>256</v>
      </c>
      <c r="C43" s="32" t="s">
        <v>53</v>
      </c>
      <c r="D43" s="228" t="s">
        <v>367</v>
      </c>
      <c r="E43" s="32" t="s">
        <v>115</v>
      </c>
      <c r="F43" s="214">
        <v>17</v>
      </c>
      <c r="G43" s="215">
        <v>3</v>
      </c>
      <c r="H43" s="35"/>
    </row>
    <row r="44" spans="1:8" s="31" customFormat="1" ht="29.25" customHeight="1">
      <c r="A44" s="216"/>
      <c r="B44" s="76">
        <v>261</v>
      </c>
      <c r="C44" s="231" t="s">
        <v>54</v>
      </c>
      <c r="D44" s="247" t="s">
        <v>367</v>
      </c>
      <c r="E44" s="231" t="s">
        <v>115</v>
      </c>
      <c r="F44" s="232">
        <v>14</v>
      </c>
      <c r="G44" s="233">
        <v>3</v>
      </c>
      <c r="H44" s="35"/>
    </row>
    <row r="45" spans="1:8" s="31" customFormat="1" ht="29.25" customHeight="1">
      <c r="A45" s="216"/>
      <c r="B45" s="76">
        <v>262</v>
      </c>
      <c r="C45" s="231" t="s">
        <v>55</v>
      </c>
      <c r="D45" s="247" t="s">
        <v>367</v>
      </c>
      <c r="E45" s="231" t="s">
        <v>115</v>
      </c>
      <c r="F45" s="232">
        <v>5</v>
      </c>
      <c r="G45" s="233"/>
      <c r="H45" s="35"/>
    </row>
    <row r="46" spans="1:8" s="31" customFormat="1" ht="29.25" customHeight="1">
      <c r="A46" s="216"/>
      <c r="B46" s="78">
        <v>263</v>
      </c>
      <c r="C46" s="32" t="s">
        <v>56</v>
      </c>
      <c r="D46" s="228" t="s">
        <v>367</v>
      </c>
      <c r="E46" s="32" t="s">
        <v>115</v>
      </c>
      <c r="F46" s="214">
        <v>2</v>
      </c>
      <c r="G46" s="215">
        <v>1</v>
      </c>
      <c r="H46" s="35"/>
    </row>
    <row r="47" spans="1:8" s="31" customFormat="1" ht="29.25" customHeight="1">
      <c r="A47" s="216"/>
      <c r="B47" s="248">
        <v>265</v>
      </c>
      <c r="C47" s="31" t="s">
        <v>678</v>
      </c>
      <c r="D47" s="73" t="s">
        <v>367</v>
      </c>
      <c r="E47" s="31" t="s">
        <v>115</v>
      </c>
      <c r="F47" s="75">
        <v>1</v>
      </c>
      <c r="G47" s="212">
        <v>1</v>
      </c>
      <c r="H47" s="35"/>
    </row>
    <row r="48" spans="1:8" s="31" customFormat="1" ht="29.25" customHeight="1">
      <c r="A48" s="219"/>
      <c r="B48" s="540" t="s">
        <v>110</v>
      </c>
      <c r="C48" s="541"/>
      <c r="D48" s="220"/>
      <c r="E48" s="221"/>
      <c r="F48" s="222">
        <f>SUM(F38:F47)</f>
        <v>762</v>
      </c>
      <c r="G48" s="226">
        <f>SUM(G38:G47)</f>
        <v>1368</v>
      </c>
    </row>
    <row r="49" spans="1:8" s="31" customFormat="1" ht="29.25" customHeight="1">
      <c r="A49" s="213" t="s">
        <v>60</v>
      </c>
      <c r="B49" s="106">
        <v>281</v>
      </c>
      <c r="C49" s="31" t="s">
        <v>12</v>
      </c>
      <c r="D49" s="73" t="s">
        <v>546</v>
      </c>
      <c r="E49" s="31" t="s">
        <v>553</v>
      </c>
      <c r="F49" s="75"/>
      <c r="G49" s="212">
        <v>803</v>
      </c>
    </row>
    <row r="50" spans="1:8" s="31" customFormat="1" ht="29.25" customHeight="1">
      <c r="A50" s="213"/>
      <c r="B50" s="74"/>
      <c r="D50" s="73" t="s">
        <v>439</v>
      </c>
      <c r="E50" s="31" t="s">
        <v>447</v>
      </c>
      <c r="F50" s="75"/>
      <c r="G50" s="212">
        <v>14769</v>
      </c>
    </row>
    <row r="51" spans="1:8" s="31" customFormat="1" ht="29.25" customHeight="1">
      <c r="A51" s="216"/>
      <c r="B51" s="78"/>
      <c r="C51" s="32"/>
      <c r="D51" s="228" t="s">
        <v>445</v>
      </c>
      <c r="E51" s="32" t="s">
        <v>136</v>
      </c>
      <c r="F51" s="214"/>
      <c r="G51" s="215">
        <v>127773</v>
      </c>
      <c r="H51" s="35"/>
    </row>
    <row r="52" spans="1:8" s="31" customFormat="1" ht="29.25" customHeight="1">
      <c r="A52" s="216"/>
      <c r="B52" s="74">
        <v>301</v>
      </c>
      <c r="C52" s="31" t="s">
        <v>62</v>
      </c>
      <c r="D52" s="73" t="s">
        <v>5</v>
      </c>
      <c r="E52" s="31" t="s">
        <v>448</v>
      </c>
      <c r="F52" s="75">
        <v>23476</v>
      </c>
      <c r="G52" s="212"/>
    </row>
    <row r="53" spans="1:8" s="31" customFormat="1" ht="29.25" customHeight="1">
      <c r="A53" s="216"/>
      <c r="B53" s="74"/>
      <c r="D53" s="73" t="s">
        <v>439</v>
      </c>
      <c r="E53" s="31" t="s">
        <v>447</v>
      </c>
      <c r="F53" s="75">
        <v>7765</v>
      </c>
      <c r="G53" s="212"/>
    </row>
    <row r="54" spans="1:8" s="31" customFormat="1" ht="29.25" customHeight="1">
      <c r="A54" s="216"/>
      <c r="B54" s="74"/>
      <c r="D54" s="73" t="s">
        <v>679</v>
      </c>
      <c r="E54" s="31" t="s">
        <v>680</v>
      </c>
      <c r="F54" s="75">
        <v>7500</v>
      </c>
      <c r="G54" s="212"/>
    </row>
    <row r="55" spans="1:8" s="31" customFormat="1" ht="29.25" customHeight="1">
      <c r="A55" s="216"/>
      <c r="B55" s="74"/>
      <c r="D55" s="73" t="s">
        <v>367</v>
      </c>
      <c r="E55" s="31" t="s">
        <v>115</v>
      </c>
      <c r="F55" s="75">
        <v>12</v>
      </c>
      <c r="G55" s="212">
        <v>8</v>
      </c>
    </row>
    <row r="56" spans="1:8" s="31" customFormat="1" ht="29.25" customHeight="1">
      <c r="A56" s="216"/>
      <c r="B56" s="74"/>
      <c r="D56" s="73" t="s">
        <v>445</v>
      </c>
      <c r="E56" s="31" t="s">
        <v>136</v>
      </c>
      <c r="F56" s="75">
        <v>47564</v>
      </c>
      <c r="G56" s="212"/>
    </row>
    <row r="57" spans="1:8" s="31" customFormat="1" ht="29.25" customHeight="1">
      <c r="A57" s="216"/>
      <c r="B57" s="74"/>
      <c r="D57" s="73" t="s">
        <v>446</v>
      </c>
      <c r="E57" s="31" t="s">
        <v>138</v>
      </c>
      <c r="F57" s="75">
        <v>3710</v>
      </c>
      <c r="G57" s="212"/>
    </row>
    <row r="58" spans="1:8" s="31" customFormat="1" ht="29.25" customHeight="1">
      <c r="A58" s="216"/>
      <c r="B58" s="78"/>
      <c r="C58" s="32"/>
      <c r="D58" s="228" t="s">
        <v>438</v>
      </c>
      <c r="E58" s="32" t="s">
        <v>450</v>
      </c>
      <c r="F58" s="214">
        <v>10299</v>
      </c>
      <c r="G58" s="215"/>
      <c r="H58" s="35"/>
    </row>
    <row r="59" spans="1:8" s="31" customFormat="1" ht="29.25" customHeight="1">
      <c r="A59" s="216"/>
      <c r="B59" s="74">
        <v>311</v>
      </c>
      <c r="C59" s="31" t="s">
        <v>63</v>
      </c>
      <c r="D59" s="73" t="s">
        <v>5</v>
      </c>
      <c r="E59" s="31" t="s">
        <v>443</v>
      </c>
      <c r="F59" s="75"/>
      <c r="G59" s="212">
        <v>13057</v>
      </c>
    </row>
    <row r="60" spans="1:8" s="31" customFormat="1" ht="29.25" customHeight="1">
      <c r="A60" s="216"/>
      <c r="B60" s="74"/>
      <c r="D60" s="73" t="s">
        <v>369</v>
      </c>
      <c r="E60" s="31" t="s">
        <v>170</v>
      </c>
      <c r="F60" s="75"/>
      <c r="G60" s="212">
        <v>3547</v>
      </c>
    </row>
    <row r="61" spans="1:8" s="31" customFormat="1" ht="29.25" customHeight="1">
      <c r="A61" s="216"/>
      <c r="B61" s="74"/>
      <c r="D61" s="73" t="s">
        <v>449</v>
      </c>
      <c r="E61" s="31" t="s">
        <v>134</v>
      </c>
      <c r="F61" s="75"/>
      <c r="G61" s="212">
        <v>1445</v>
      </c>
    </row>
    <row r="62" spans="1:8" s="31" customFormat="1" ht="29.25" customHeight="1">
      <c r="A62" s="216"/>
      <c r="B62" s="74"/>
      <c r="D62" s="73" t="s">
        <v>368</v>
      </c>
      <c r="E62" s="31" t="s">
        <v>97</v>
      </c>
      <c r="F62" s="75"/>
      <c r="G62" s="212">
        <v>15699</v>
      </c>
    </row>
    <row r="63" spans="1:8" s="31" customFormat="1" ht="29.25" customHeight="1">
      <c r="A63" s="216"/>
      <c r="B63" s="78"/>
      <c r="C63" s="32"/>
      <c r="D63" s="228" t="s">
        <v>175</v>
      </c>
      <c r="E63" s="32" t="s">
        <v>96</v>
      </c>
      <c r="F63" s="214">
        <v>4319</v>
      </c>
      <c r="G63" s="215"/>
      <c r="H63" s="35"/>
    </row>
    <row r="64" spans="1:8" s="31" customFormat="1" ht="29.25" customHeight="1">
      <c r="A64" s="216"/>
      <c r="B64" s="74">
        <v>320</v>
      </c>
      <c r="C64" s="31" t="s">
        <v>493</v>
      </c>
      <c r="D64" s="73" t="s">
        <v>5</v>
      </c>
      <c r="E64" s="31" t="s">
        <v>133</v>
      </c>
      <c r="F64" s="75"/>
      <c r="G64" s="212">
        <v>3713</v>
      </c>
      <c r="H64" s="35"/>
    </row>
    <row r="65" spans="1:8" s="31" customFormat="1" ht="29.25" customHeight="1">
      <c r="A65" s="216"/>
      <c r="B65" s="74"/>
      <c r="D65" s="73"/>
      <c r="E65" s="31" t="s">
        <v>443</v>
      </c>
      <c r="F65" s="75"/>
      <c r="G65" s="212">
        <v>100924</v>
      </c>
      <c r="H65" s="35"/>
    </row>
    <row r="66" spans="1:8" s="31" customFormat="1" ht="29.25" customHeight="1">
      <c r="A66" s="216"/>
      <c r="B66" s="74"/>
      <c r="D66" s="73" t="s">
        <v>369</v>
      </c>
      <c r="E66" s="31" t="s">
        <v>170</v>
      </c>
      <c r="F66" s="75"/>
      <c r="G66" s="212">
        <v>4122</v>
      </c>
      <c r="H66" s="35"/>
    </row>
    <row r="67" spans="1:8" s="31" customFormat="1" ht="29.25" customHeight="1">
      <c r="A67" s="216"/>
      <c r="B67" s="74"/>
      <c r="D67" s="73" t="s">
        <v>367</v>
      </c>
      <c r="E67" s="31" t="s">
        <v>115</v>
      </c>
      <c r="F67" s="75">
        <v>26</v>
      </c>
      <c r="G67" s="212"/>
      <c r="H67" s="35"/>
    </row>
    <row r="68" spans="1:8" s="31" customFormat="1" ht="29.25" customHeight="1">
      <c r="A68" s="216"/>
      <c r="B68" s="74"/>
      <c r="D68" s="73" t="s">
        <v>449</v>
      </c>
      <c r="E68" s="31" t="s">
        <v>134</v>
      </c>
      <c r="F68" s="75"/>
      <c r="G68" s="212">
        <v>105454</v>
      </c>
      <c r="H68" s="35"/>
    </row>
    <row r="69" spans="1:8" s="31" customFormat="1" ht="29.25" customHeight="1">
      <c r="A69" s="216"/>
      <c r="B69" s="74"/>
      <c r="D69" s="73" t="s">
        <v>368</v>
      </c>
      <c r="E69" s="31" t="s">
        <v>97</v>
      </c>
      <c r="F69" s="75"/>
      <c r="G69" s="212">
        <v>6510</v>
      </c>
      <c r="H69" s="35"/>
    </row>
    <row r="70" spans="1:8" s="31" customFormat="1" ht="29.25" customHeight="1">
      <c r="A70" s="216"/>
      <c r="B70" s="74"/>
      <c r="D70" s="73" t="s">
        <v>451</v>
      </c>
      <c r="E70" s="31" t="s">
        <v>135</v>
      </c>
      <c r="F70" s="75"/>
      <c r="G70" s="212">
        <v>12805</v>
      </c>
      <c r="H70" s="35"/>
    </row>
    <row r="71" spans="1:8" s="31" customFormat="1" ht="29.25" customHeight="1">
      <c r="A71" s="216"/>
      <c r="B71" s="74"/>
      <c r="D71" s="73"/>
      <c r="E71" s="31" t="s">
        <v>169</v>
      </c>
      <c r="F71" s="75"/>
      <c r="G71" s="212">
        <v>4427</v>
      </c>
      <c r="H71" s="35"/>
    </row>
    <row r="72" spans="1:8" s="31" customFormat="1" ht="29.25" customHeight="1">
      <c r="A72" s="216"/>
      <c r="B72" s="74"/>
      <c r="D72" s="73" t="s">
        <v>681</v>
      </c>
      <c r="E72" s="31" t="s">
        <v>682</v>
      </c>
      <c r="F72" s="75"/>
      <c r="G72" s="212">
        <v>706</v>
      </c>
      <c r="H72" s="35"/>
    </row>
    <row r="73" spans="1:8" s="31" customFormat="1" ht="29.25" customHeight="1">
      <c r="A73" s="216"/>
      <c r="B73" s="74"/>
      <c r="D73" s="73" t="s">
        <v>671</v>
      </c>
      <c r="E73" s="31" t="s">
        <v>672</v>
      </c>
      <c r="F73" s="75"/>
      <c r="G73" s="212">
        <v>8772</v>
      </c>
      <c r="H73" s="35"/>
    </row>
    <row r="74" spans="1:8" s="31" customFormat="1" ht="29.25" customHeight="1">
      <c r="A74" s="216"/>
      <c r="B74" s="217">
        <v>321</v>
      </c>
      <c r="C74" s="99" t="s">
        <v>494</v>
      </c>
      <c r="D74" s="254" t="s">
        <v>5</v>
      </c>
      <c r="E74" s="99" t="s">
        <v>553</v>
      </c>
      <c r="F74" s="100"/>
      <c r="G74" s="218">
        <v>5008</v>
      </c>
    </row>
    <row r="75" spans="1:8" s="31" customFormat="1" ht="29.25" customHeight="1">
      <c r="A75" s="216"/>
      <c r="B75" s="103"/>
      <c r="C75" s="104"/>
      <c r="D75" s="73"/>
      <c r="E75" s="31" t="s">
        <v>443</v>
      </c>
      <c r="F75" s="75"/>
      <c r="G75" s="212">
        <v>29918</v>
      </c>
    </row>
    <row r="76" spans="1:8" s="31" customFormat="1" ht="29.25" customHeight="1">
      <c r="A76" s="216"/>
      <c r="B76" s="74"/>
      <c r="D76" s="73"/>
      <c r="E76" s="31" t="s">
        <v>452</v>
      </c>
      <c r="F76" s="75"/>
      <c r="G76" s="212">
        <v>5307</v>
      </c>
    </row>
    <row r="77" spans="1:8" s="31" customFormat="1" ht="29.25" customHeight="1">
      <c r="A77" s="216"/>
      <c r="B77" s="74"/>
      <c r="D77" s="73" t="s">
        <v>369</v>
      </c>
      <c r="E77" s="31" t="s">
        <v>170</v>
      </c>
      <c r="F77" s="75"/>
      <c r="G77" s="212">
        <v>4718</v>
      </c>
    </row>
    <row r="78" spans="1:8" s="31" customFormat="1" ht="29.25" customHeight="1">
      <c r="A78" s="216"/>
      <c r="B78" s="74"/>
      <c r="D78" s="73" t="s">
        <v>367</v>
      </c>
      <c r="E78" s="31" t="s">
        <v>115</v>
      </c>
      <c r="F78" s="75">
        <v>77</v>
      </c>
      <c r="G78" s="212"/>
    </row>
    <row r="79" spans="1:8" s="31" customFormat="1" ht="29.25" customHeight="1">
      <c r="A79" s="216"/>
      <c r="B79" s="74"/>
      <c r="D79" s="73" t="s">
        <v>449</v>
      </c>
      <c r="E79" s="31" t="s">
        <v>134</v>
      </c>
      <c r="F79" s="75"/>
      <c r="G79" s="212">
        <v>6878</v>
      </c>
    </row>
    <row r="80" spans="1:8" s="31" customFormat="1" ht="29.25" customHeight="1">
      <c r="A80" s="216"/>
      <c r="B80" s="74"/>
      <c r="D80" s="73" t="s">
        <v>368</v>
      </c>
      <c r="E80" s="31" t="s">
        <v>97</v>
      </c>
      <c r="F80" s="75"/>
      <c r="G80" s="212">
        <v>3760</v>
      </c>
    </row>
    <row r="81" spans="1:8" s="31" customFormat="1" ht="29.25" customHeight="1">
      <c r="A81" s="216"/>
      <c r="B81" s="74"/>
      <c r="D81" s="73"/>
      <c r="E81" s="31" t="s">
        <v>169</v>
      </c>
      <c r="F81" s="75"/>
      <c r="G81" s="212">
        <v>2347</v>
      </c>
    </row>
    <row r="82" spans="1:8" s="31" customFormat="1" ht="29.25" customHeight="1">
      <c r="A82" s="216"/>
      <c r="B82" s="74"/>
      <c r="D82" s="73" t="s">
        <v>552</v>
      </c>
      <c r="E82" s="31" t="s">
        <v>554</v>
      </c>
      <c r="F82" s="75"/>
      <c r="G82" s="212">
        <v>4518</v>
      </c>
    </row>
    <row r="83" spans="1:8" s="31" customFormat="1" ht="29.25" customHeight="1">
      <c r="A83" s="216"/>
      <c r="B83" s="74"/>
      <c r="D83" s="73"/>
      <c r="E83" s="31" t="s">
        <v>548</v>
      </c>
      <c r="F83" s="75"/>
      <c r="G83" s="212">
        <v>4411</v>
      </c>
    </row>
    <row r="84" spans="1:8" s="31" customFormat="1" ht="29.25" customHeight="1">
      <c r="A84" s="216"/>
      <c r="B84" s="74"/>
      <c r="D84" s="73" t="s">
        <v>683</v>
      </c>
      <c r="E84" s="31" t="s">
        <v>684</v>
      </c>
      <c r="F84" s="75"/>
      <c r="G84" s="212">
        <v>1975</v>
      </c>
    </row>
    <row r="85" spans="1:8" s="31" customFormat="1" ht="29.25" customHeight="1">
      <c r="A85" s="216"/>
      <c r="B85" s="74"/>
      <c r="D85" s="73" t="s">
        <v>685</v>
      </c>
      <c r="E85" s="31" t="s">
        <v>686</v>
      </c>
      <c r="F85" s="75"/>
      <c r="G85" s="212">
        <v>2004</v>
      </c>
    </row>
    <row r="86" spans="1:8" s="31" customFormat="1" ht="29.25" customHeight="1">
      <c r="A86" s="216"/>
      <c r="B86" s="74"/>
      <c r="D86" s="73" t="s">
        <v>681</v>
      </c>
      <c r="E86" s="31" t="s">
        <v>682</v>
      </c>
      <c r="F86" s="75"/>
      <c r="G86" s="212">
        <v>6078</v>
      </c>
    </row>
    <row r="87" spans="1:8" s="31" customFormat="1" ht="29.25" customHeight="1">
      <c r="A87" s="216"/>
      <c r="B87" s="78"/>
      <c r="C87" s="32"/>
      <c r="D87" s="228" t="s">
        <v>671</v>
      </c>
      <c r="E87" s="32" t="s">
        <v>672</v>
      </c>
      <c r="F87" s="214"/>
      <c r="G87" s="215">
        <v>6411</v>
      </c>
      <c r="H87" s="35"/>
    </row>
    <row r="88" spans="1:8" s="31" customFormat="1" ht="29.25" customHeight="1">
      <c r="A88" s="216"/>
      <c r="B88" s="78">
        <v>323</v>
      </c>
      <c r="C88" s="32" t="s">
        <v>65</v>
      </c>
      <c r="D88" s="228" t="s">
        <v>367</v>
      </c>
      <c r="E88" s="32" t="s">
        <v>115</v>
      </c>
      <c r="F88" s="214">
        <v>23</v>
      </c>
      <c r="G88" s="215"/>
      <c r="H88" s="35"/>
    </row>
    <row r="89" spans="1:8" s="31" customFormat="1" ht="29.25" customHeight="1">
      <c r="A89" s="216"/>
      <c r="B89" s="76">
        <v>324</v>
      </c>
      <c r="C89" s="231" t="s">
        <v>453</v>
      </c>
      <c r="D89" s="247" t="s">
        <v>367</v>
      </c>
      <c r="E89" s="231" t="s">
        <v>115</v>
      </c>
      <c r="F89" s="232">
        <v>3</v>
      </c>
      <c r="G89" s="233"/>
      <c r="H89" s="35"/>
    </row>
    <row r="90" spans="1:8" s="31" customFormat="1" ht="29.25" customHeight="1">
      <c r="A90" s="216"/>
      <c r="B90" s="74">
        <v>351</v>
      </c>
      <c r="C90" s="31" t="s">
        <v>69</v>
      </c>
      <c r="D90" s="73" t="s">
        <v>439</v>
      </c>
      <c r="E90" s="31" t="s">
        <v>447</v>
      </c>
      <c r="F90" s="75">
        <v>989</v>
      </c>
      <c r="G90" s="212"/>
    </row>
    <row r="91" spans="1:8" s="31" customFormat="1" ht="29.25" customHeight="1">
      <c r="A91" s="216"/>
      <c r="B91" s="74"/>
      <c r="D91" s="73" t="s">
        <v>399</v>
      </c>
      <c r="E91" s="31" t="s">
        <v>444</v>
      </c>
      <c r="F91" s="75">
        <v>5338</v>
      </c>
      <c r="G91" s="212"/>
    </row>
    <row r="92" spans="1:8" s="31" customFormat="1" ht="29.25" customHeight="1">
      <c r="A92" s="216"/>
      <c r="B92" s="74"/>
      <c r="D92" s="73" t="s">
        <v>367</v>
      </c>
      <c r="E92" s="31" t="s">
        <v>115</v>
      </c>
      <c r="F92" s="75">
        <v>6</v>
      </c>
      <c r="G92" s="212"/>
    </row>
    <row r="93" spans="1:8" s="31" customFormat="1" ht="29.25" customHeight="1">
      <c r="A93" s="216"/>
      <c r="B93" s="74"/>
      <c r="D93" s="73" t="s">
        <v>455</v>
      </c>
      <c r="E93" s="31" t="s">
        <v>169</v>
      </c>
      <c r="F93" s="75">
        <v>4773</v>
      </c>
      <c r="G93" s="212"/>
    </row>
    <row r="94" spans="1:8" s="31" customFormat="1" ht="29.25" customHeight="1">
      <c r="A94" s="216"/>
      <c r="B94" s="74"/>
      <c r="D94" s="73" t="s">
        <v>454</v>
      </c>
      <c r="E94" s="31" t="s">
        <v>137</v>
      </c>
      <c r="F94" s="75"/>
      <c r="G94" s="212">
        <v>1313</v>
      </c>
    </row>
    <row r="95" spans="1:8" s="31" customFormat="1" ht="29.25" customHeight="1">
      <c r="A95" s="216"/>
      <c r="B95" s="78"/>
      <c r="C95" s="32"/>
      <c r="D95" s="228" t="s">
        <v>555</v>
      </c>
      <c r="E95" s="32" t="s">
        <v>556</v>
      </c>
      <c r="F95" s="214"/>
      <c r="G95" s="215">
        <v>2250</v>
      </c>
      <c r="H95" s="35"/>
    </row>
    <row r="96" spans="1:8" s="31" customFormat="1" ht="29.25" customHeight="1">
      <c r="A96" s="216"/>
      <c r="B96" s="74">
        <v>361</v>
      </c>
      <c r="C96" s="31" t="s">
        <v>70</v>
      </c>
      <c r="D96" s="73" t="s">
        <v>367</v>
      </c>
      <c r="E96" s="31" t="s">
        <v>115</v>
      </c>
      <c r="F96" s="75">
        <v>4</v>
      </c>
      <c r="G96" s="212"/>
    </row>
    <row r="97" spans="1:8" s="31" customFormat="1" ht="29.25" customHeight="1">
      <c r="A97" s="216"/>
      <c r="B97" s="78"/>
      <c r="C97" s="32"/>
      <c r="D97" s="228" t="s">
        <v>371</v>
      </c>
      <c r="E97" s="32" t="s">
        <v>456</v>
      </c>
      <c r="F97" s="214"/>
      <c r="G97" s="215">
        <v>6264</v>
      </c>
      <c r="H97" s="35"/>
    </row>
    <row r="98" spans="1:8" s="31" customFormat="1" ht="29.25" customHeight="1">
      <c r="A98" s="216"/>
      <c r="B98" s="225">
        <v>371</v>
      </c>
      <c r="C98" s="31" t="s">
        <v>11</v>
      </c>
      <c r="D98" s="73" t="s">
        <v>367</v>
      </c>
      <c r="E98" s="31" t="s">
        <v>115</v>
      </c>
      <c r="F98" s="75">
        <v>10</v>
      </c>
      <c r="G98" s="212">
        <v>1</v>
      </c>
      <c r="H98" s="35"/>
    </row>
    <row r="99" spans="1:8" s="31" customFormat="1" ht="29.25" customHeight="1">
      <c r="A99" s="219"/>
      <c r="B99" s="540" t="s">
        <v>110</v>
      </c>
      <c r="C99" s="541"/>
      <c r="D99" s="220"/>
      <c r="E99" s="221"/>
      <c r="F99" s="222">
        <f>SUM(F49:F98)</f>
        <v>115894</v>
      </c>
      <c r="G99" s="226">
        <f>SUM(G49:G98)</f>
        <v>517695</v>
      </c>
    </row>
    <row r="100" spans="1:8" s="31" customFormat="1" ht="29.25" customHeight="1">
      <c r="A100" s="213" t="s">
        <v>72</v>
      </c>
      <c r="B100" s="111">
        <v>421</v>
      </c>
      <c r="C100" s="36" t="s">
        <v>76</v>
      </c>
      <c r="D100" s="253" t="s">
        <v>367</v>
      </c>
      <c r="E100" s="36" t="s">
        <v>115</v>
      </c>
      <c r="F100" s="113">
        <v>198</v>
      </c>
      <c r="G100" s="240">
        <v>75</v>
      </c>
      <c r="H100" s="35"/>
    </row>
    <row r="101" spans="1:8" s="31" customFormat="1" ht="29.25" customHeight="1">
      <c r="A101" s="216"/>
      <c r="B101" s="78">
        <v>422</v>
      </c>
      <c r="C101" s="32" t="s">
        <v>77</v>
      </c>
      <c r="D101" s="228" t="s">
        <v>367</v>
      </c>
      <c r="E101" s="32" t="s">
        <v>115</v>
      </c>
      <c r="F101" s="214">
        <v>22</v>
      </c>
      <c r="G101" s="215"/>
      <c r="H101" s="35"/>
    </row>
    <row r="102" spans="1:8" s="31" customFormat="1" ht="29.25" customHeight="1">
      <c r="A102" s="216"/>
      <c r="B102" s="76">
        <v>423</v>
      </c>
      <c r="C102" s="231" t="s">
        <v>78</v>
      </c>
      <c r="D102" s="247" t="s">
        <v>175</v>
      </c>
      <c r="E102" s="231" t="s">
        <v>96</v>
      </c>
      <c r="F102" s="232">
        <v>705</v>
      </c>
      <c r="G102" s="233"/>
      <c r="H102" s="35"/>
    </row>
    <row r="103" spans="1:8" s="31" customFormat="1" ht="29.25" customHeight="1">
      <c r="A103" s="216"/>
      <c r="B103" s="225">
        <v>425</v>
      </c>
      <c r="C103" s="31" t="s">
        <v>80</v>
      </c>
      <c r="D103" s="73" t="s">
        <v>367</v>
      </c>
      <c r="E103" s="31" t="s">
        <v>115</v>
      </c>
      <c r="F103" s="75">
        <v>1</v>
      </c>
      <c r="G103" s="212"/>
      <c r="H103" s="35"/>
    </row>
    <row r="104" spans="1:8" s="31" customFormat="1" ht="29.25" customHeight="1">
      <c r="A104" s="219"/>
      <c r="B104" s="540" t="s">
        <v>110</v>
      </c>
      <c r="C104" s="541"/>
      <c r="D104" s="220"/>
      <c r="E104" s="221"/>
      <c r="F104" s="222">
        <f>SUM(F100:F103)</f>
        <v>926</v>
      </c>
      <c r="G104" s="226">
        <f>SUM(G100:G103)</f>
        <v>75</v>
      </c>
      <c r="H104" s="35"/>
    </row>
    <row r="105" spans="1:8" s="31" customFormat="1" ht="29.25" customHeight="1">
      <c r="A105" s="213" t="s">
        <v>121</v>
      </c>
      <c r="B105" s="111">
        <v>441</v>
      </c>
      <c r="C105" s="36" t="s">
        <v>82</v>
      </c>
      <c r="D105" s="253" t="s">
        <v>367</v>
      </c>
      <c r="E105" s="36" t="s">
        <v>115</v>
      </c>
      <c r="F105" s="113">
        <v>9</v>
      </c>
      <c r="G105" s="240">
        <v>6</v>
      </c>
      <c r="H105" s="35"/>
    </row>
    <row r="106" spans="1:8" s="31" customFormat="1" ht="29.25" customHeight="1">
      <c r="A106" s="213"/>
      <c r="B106" s="78">
        <v>443</v>
      </c>
      <c r="C106" s="32" t="s">
        <v>84</v>
      </c>
      <c r="D106" s="228" t="s">
        <v>367</v>
      </c>
      <c r="E106" s="32" t="s">
        <v>115</v>
      </c>
      <c r="F106" s="214">
        <v>4</v>
      </c>
      <c r="G106" s="215"/>
      <c r="H106" s="35"/>
    </row>
    <row r="107" spans="1:8" s="31" customFormat="1" ht="29.25" customHeight="1">
      <c r="A107" s="216"/>
      <c r="B107" s="78">
        <v>461</v>
      </c>
      <c r="C107" s="32" t="s">
        <v>687</v>
      </c>
      <c r="D107" s="228" t="s">
        <v>367</v>
      </c>
      <c r="E107" s="32" t="s">
        <v>115</v>
      </c>
      <c r="F107" s="214">
        <v>1</v>
      </c>
      <c r="G107" s="215"/>
      <c r="H107" s="35"/>
    </row>
    <row r="108" spans="1:8" s="31" customFormat="1" ht="29.25" customHeight="1">
      <c r="A108" s="219"/>
      <c r="B108" s="540" t="s">
        <v>110</v>
      </c>
      <c r="C108" s="541"/>
      <c r="D108" s="220"/>
      <c r="E108" s="221"/>
      <c r="F108" s="222">
        <f>SUM(F105:F107)</f>
        <v>14</v>
      </c>
      <c r="G108" s="226">
        <f>SUM(G105:G107)</f>
        <v>6</v>
      </c>
    </row>
    <row r="109" spans="1:8" s="31" customFormat="1" ht="29.25" customHeight="1">
      <c r="A109" s="213" t="s">
        <v>89</v>
      </c>
      <c r="B109" s="106">
        <v>511</v>
      </c>
      <c r="C109" s="109" t="s">
        <v>91</v>
      </c>
      <c r="D109" s="108" t="s">
        <v>367</v>
      </c>
      <c r="E109" s="109" t="s">
        <v>115</v>
      </c>
      <c r="F109" s="110"/>
      <c r="G109" s="224">
        <v>4</v>
      </c>
      <c r="H109" s="35"/>
    </row>
    <row r="110" spans="1:8" s="31" customFormat="1" ht="29.25" customHeight="1">
      <c r="A110" s="216"/>
      <c r="B110" s="217">
        <v>512</v>
      </c>
      <c r="C110" s="99" t="s">
        <v>92</v>
      </c>
      <c r="D110" s="254" t="s">
        <v>439</v>
      </c>
      <c r="E110" s="99" t="s">
        <v>447</v>
      </c>
      <c r="F110" s="100">
        <v>7411</v>
      </c>
      <c r="G110" s="218"/>
    </row>
    <row r="111" spans="1:8" s="31" customFormat="1" ht="29.25" customHeight="1">
      <c r="A111" s="216"/>
      <c r="B111" s="78"/>
      <c r="C111" s="32"/>
      <c r="D111" s="228" t="s">
        <v>445</v>
      </c>
      <c r="E111" s="32" t="s">
        <v>136</v>
      </c>
      <c r="F111" s="214">
        <v>3218</v>
      </c>
      <c r="G111" s="215"/>
      <c r="H111" s="35"/>
    </row>
    <row r="112" spans="1:8" s="31" customFormat="1" ht="29.25" customHeight="1">
      <c r="A112" s="216"/>
      <c r="B112" s="76">
        <v>521</v>
      </c>
      <c r="C112" s="231" t="s">
        <v>93</v>
      </c>
      <c r="D112" s="247" t="s">
        <v>367</v>
      </c>
      <c r="E112" s="231" t="s">
        <v>115</v>
      </c>
      <c r="F112" s="232">
        <v>131</v>
      </c>
      <c r="G112" s="233">
        <v>119</v>
      </c>
      <c r="H112" s="35"/>
    </row>
    <row r="113" spans="1:8" s="31" customFormat="1" ht="29.25" customHeight="1">
      <c r="A113" s="216"/>
      <c r="B113" s="225">
        <v>531</v>
      </c>
      <c r="C113" s="31" t="s">
        <v>94</v>
      </c>
      <c r="D113" s="73" t="s">
        <v>367</v>
      </c>
      <c r="E113" s="31" t="s">
        <v>115</v>
      </c>
      <c r="F113" s="75"/>
      <c r="G113" s="212">
        <v>2</v>
      </c>
      <c r="H113" s="35"/>
    </row>
    <row r="114" spans="1:8" s="31" customFormat="1" ht="29.25" customHeight="1">
      <c r="A114" s="219"/>
      <c r="B114" s="540" t="s">
        <v>110</v>
      </c>
      <c r="C114" s="541"/>
      <c r="D114" s="220"/>
      <c r="E114" s="221"/>
      <c r="F114" s="222">
        <f>SUM(F109:F113)</f>
        <v>10760</v>
      </c>
      <c r="G114" s="226">
        <f>SUM(G109:G113)</f>
        <v>125</v>
      </c>
      <c r="H114" s="35"/>
    </row>
    <row r="115" spans="1:8" s="31" customFormat="1" ht="29.25" customHeight="1">
      <c r="A115" s="255" t="s">
        <v>276</v>
      </c>
      <c r="B115" s="256">
        <v>541</v>
      </c>
      <c r="C115" s="220" t="s">
        <v>95</v>
      </c>
      <c r="D115" s="257" t="s">
        <v>367</v>
      </c>
      <c r="E115" s="220" t="s">
        <v>115</v>
      </c>
      <c r="F115" s="222">
        <v>86</v>
      </c>
      <c r="G115" s="223">
        <v>35</v>
      </c>
      <c r="H115" s="35"/>
    </row>
    <row r="116" spans="1:8" s="31" customFormat="1" ht="29.25" customHeight="1" thickBot="1">
      <c r="A116" s="216"/>
      <c r="B116" s="542" t="s">
        <v>110</v>
      </c>
      <c r="C116" s="543"/>
      <c r="D116" s="109"/>
      <c r="E116" s="107"/>
      <c r="F116" s="75">
        <f>SUM(F115)</f>
        <v>86</v>
      </c>
      <c r="G116" s="234">
        <f>SUM(G115)</f>
        <v>35</v>
      </c>
    </row>
    <row r="117" spans="1:8" s="31" customFormat="1" ht="29.25" customHeight="1" thickTop="1" thickBot="1">
      <c r="A117" s="537" t="s">
        <v>112</v>
      </c>
      <c r="B117" s="538"/>
      <c r="C117" s="538"/>
      <c r="D117" s="538"/>
      <c r="E117" s="539"/>
      <c r="F117" s="245">
        <f>F11+F16+F37+F48+F99+F104+F108+F114+F116</f>
        <v>243243</v>
      </c>
      <c r="G117" s="246">
        <f>G11+G16+G37+G48+G99+G104+G108+G114+G116</f>
        <v>627942</v>
      </c>
    </row>
    <row r="118" spans="1:8" s="12" customFormat="1"/>
    <row r="119" spans="1:8" s="12" customFormat="1">
      <c r="F119" s="16"/>
      <c r="G119" s="16"/>
    </row>
    <row r="120" spans="1:8" s="12" customFormat="1">
      <c r="F120" s="16"/>
      <c r="G120" s="16"/>
    </row>
    <row r="121" spans="1:8" s="12" customFormat="1">
      <c r="F121" s="16"/>
      <c r="G121" s="16"/>
    </row>
    <row r="122" spans="1:8" s="12" customFormat="1">
      <c r="F122" s="16"/>
      <c r="G122" s="16"/>
    </row>
    <row r="123" spans="1:8" s="12" customFormat="1">
      <c r="F123" s="16"/>
      <c r="G123" s="16"/>
    </row>
    <row r="124" spans="1:8" s="12" customFormat="1">
      <c r="F124" s="16"/>
      <c r="G124" s="16"/>
    </row>
    <row r="125" spans="1:8" s="12" customFormat="1">
      <c r="F125" s="16"/>
      <c r="G125" s="16"/>
    </row>
    <row r="126" spans="1:8" s="12" customFormat="1">
      <c r="F126" s="16"/>
      <c r="G126" s="16"/>
    </row>
  </sheetData>
  <mergeCells count="15">
    <mergeCell ref="F1:G1"/>
    <mergeCell ref="A2:C2"/>
    <mergeCell ref="A4:C5"/>
    <mergeCell ref="D4:E4"/>
    <mergeCell ref="F4:G4"/>
    <mergeCell ref="B11:C11"/>
    <mergeCell ref="B16:C16"/>
    <mergeCell ref="B37:C37"/>
    <mergeCell ref="B48:C48"/>
    <mergeCell ref="B99:C99"/>
    <mergeCell ref="B104:C104"/>
    <mergeCell ref="B108:C108"/>
    <mergeCell ref="B114:C114"/>
    <mergeCell ref="B116:C116"/>
    <mergeCell ref="A117:E117"/>
  </mergeCells>
  <phoneticPr fontId="2"/>
  <printOptions horizontalCentered="1"/>
  <pageMargins left="0.59055118110236227" right="0.39370078740157483" top="0.51181102362204722" bottom="0.70866141732283472" header="0.51181102362204722" footer="0.51181102362204722"/>
  <pageSetup paperSize="9" scale="6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20"/>
  <sheetViews>
    <sheetView view="pageBreakPreview" zoomScale="70" zoomScaleNormal="90" zoomScaleSheetLayoutView="70" workbookViewId="0">
      <selection activeCell="F1" sqref="F1:G1"/>
    </sheetView>
  </sheetViews>
  <sheetFormatPr defaultRowHeight="13.5"/>
  <cols>
    <col min="1" max="1" width="18.875" style="17" customWidth="1"/>
    <col min="2" max="2" width="27.625" style="17" customWidth="1"/>
    <col min="3" max="3" width="5.5" style="17" customWidth="1"/>
    <col min="4" max="4" width="35" style="17" customWidth="1"/>
    <col min="5" max="7" width="10.125" style="17" customWidth="1"/>
    <col min="8" max="8" width="9" style="17" customWidth="1"/>
    <col min="9" max="16384" width="9" style="17"/>
  </cols>
  <sheetData>
    <row r="1" spans="1:8" ht="15.75" customHeight="1">
      <c r="F1" s="569"/>
      <c r="G1" s="569"/>
      <c r="H1" s="128"/>
    </row>
    <row r="2" spans="1:8" ht="21" customHeight="1">
      <c r="A2" s="568" t="s">
        <v>124</v>
      </c>
      <c r="B2" s="568"/>
      <c r="E2" s="18"/>
      <c r="G2" s="19"/>
      <c r="H2" s="128"/>
    </row>
    <row r="3" spans="1:8" ht="15.75" customHeight="1" thickBot="1">
      <c r="A3" s="130"/>
      <c r="B3" s="130"/>
      <c r="E3" s="18"/>
      <c r="G3" s="19"/>
      <c r="H3" s="128"/>
    </row>
    <row r="4" spans="1:8" s="37" customFormat="1" ht="21" customHeight="1">
      <c r="A4" s="572" t="s">
        <v>319</v>
      </c>
      <c r="B4" s="574" t="s">
        <v>378</v>
      </c>
      <c r="C4" s="576" t="s">
        <v>118</v>
      </c>
      <c r="D4" s="577"/>
      <c r="E4" s="570" t="s">
        <v>125</v>
      </c>
      <c r="F4" s="570"/>
      <c r="G4" s="491" t="s">
        <v>6</v>
      </c>
      <c r="H4" s="128"/>
    </row>
    <row r="5" spans="1:8" s="37" customFormat="1" ht="21" customHeight="1">
      <c r="A5" s="573"/>
      <c r="B5" s="575"/>
      <c r="C5" s="578"/>
      <c r="D5" s="579"/>
      <c r="E5" s="131" t="s">
        <v>131</v>
      </c>
      <c r="F5" s="131" t="s">
        <v>375</v>
      </c>
      <c r="G5" s="571"/>
      <c r="H5" s="128"/>
    </row>
    <row r="6" spans="1:8" s="37" customFormat="1" ht="21" customHeight="1">
      <c r="A6" s="258" t="s">
        <v>207</v>
      </c>
      <c r="B6" s="259" t="s">
        <v>461</v>
      </c>
      <c r="C6" s="53">
        <v>301</v>
      </c>
      <c r="D6" s="79" t="s">
        <v>210</v>
      </c>
      <c r="E6" s="65">
        <v>31267</v>
      </c>
      <c r="F6" s="65"/>
      <c r="G6" s="260">
        <f t="shared" ref="G6:G39" si="0">SUM(E6:F6)</f>
        <v>31267</v>
      </c>
      <c r="H6" s="43"/>
    </row>
    <row r="7" spans="1:8" s="37" customFormat="1" ht="21" customHeight="1">
      <c r="A7" s="258"/>
      <c r="B7" s="261" t="s">
        <v>208</v>
      </c>
      <c r="C7" s="262">
        <v>481</v>
      </c>
      <c r="D7" s="263" t="s">
        <v>194</v>
      </c>
      <c r="E7" s="264">
        <v>3002</v>
      </c>
      <c r="F7" s="264"/>
      <c r="G7" s="265">
        <f t="shared" si="0"/>
        <v>3002</v>
      </c>
    </row>
    <row r="8" spans="1:8" s="37" customFormat="1" ht="21" customHeight="1">
      <c r="A8" s="258"/>
      <c r="B8" s="84" t="s">
        <v>209</v>
      </c>
      <c r="C8" s="54">
        <v>231</v>
      </c>
      <c r="D8" s="85" t="s">
        <v>688</v>
      </c>
      <c r="E8" s="66"/>
      <c r="F8" s="66">
        <v>306</v>
      </c>
      <c r="G8" s="266">
        <f t="shared" si="0"/>
        <v>306</v>
      </c>
    </row>
    <row r="9" spans="1:8" s="37" customFormat="1" ht="21" customHeight="1">
      <c r="A9" s="258"/>
      <c r="B9" s="84"/>
      <c r="C9" s="54">
        <v>371</v>
      </c>
      <c r="D9" s="85" t="s">
        <v>196</v>
      </c>
      <c r="E9" s="66"/>
      <c r="F9" s="66">
        <v>90</v>
      </c>
      <c r="G9" s="266">
        <f t="shared" si="0"/>
        <v>90</v>
      </c>
    </row>
    <row r="10" spans="1:8" s="37" customFormat="1" ht="21" customHeight="1">
      <c r="A10" s="258"/>
      <c r="B10" s="84"/>
      <c r="C10" s="54">
        <v>471</v>
      </c>
      <c r="D10" s="85" t="s">
        <v>689</v>
      </c>
      <c r="E10" s="66">
        <v>36</v>
      </c>
      <c r="F10" s="66"/>
      <c r="G10" s="266">
        <f t="shared" si="0"/>
        <v>36</v>
      </c>
    </row>
    <row r="11" spans="1:8" s="37" customFormat="1" ht="21" customHeight="1">
      <c r="A11" s="258"/>
      <c r="B11" s="84"/>
      <c r="C11" s="54">
        <v>481</v>
      </c>
      <c r="D11" s="85" t="s">
        <v>194</v>
      </c>
      <c r="E11" s="66">
        <v>10430</v>
      </c>
      <c r="F11" s="66"/>
      <c r="G11" s="266">
        <f t="shared" si="0"/>
        <v>10430</v>
      </c>
    </row>
    <row r="12" spans="1:8" s="37" customFormat="1" ht="21" customHeight="1">
      <c r="A12" s="258"/>
      <c r="B12" s="49"/>
      <c r="C12" s="55">
        <v>491</v>
      </c>
      <c r="D12" s="56" t="s">
        <v>10</v>
      </c>
      <c r="E12" s="51">
        <v>60</v>
      </c>
      <c r="F12" s="51"/>
      <c r="G12" s="267">
        <f t="shared" si="0"/>
        <v>60</v>
      </c>
    </row>
    <row r="13" spans="1:8" s="37" customFormat="1" ht="21" customHeight="1">
      <c r="A13" s="258"/>
      <c r="B13" s="84" t="s">
        <v>475</v>
      </c>
      <c r="C13" s="54">
        <v>361</v>
      </c>
      <c r="D13" s="85" t="s">
        <v>70</v>
      </c>
      <c r="E13" s="66">
        <v>36</v>
      </c>
      <c r="F13" s="66"/>
      <c r="G13" s="266">
        <f t="shared" si="0"/>
        <v>36</v>
      </c>
    </row>
    <row r="14" spans="1:8" s="37" customFormat="1" ht="21" customHeight="1">
      <c r="A14" s="268"/>
      <c r="B14" s="70"/>
      <c r="C14" s="57">
        <v>371</v>
      </c>
      <c r="D14" s="79" t="s">
        <v>196</v>
      </c>
      <c r="E14" s="67"/>
      <c r="F14" s="67">
        <v>108</v>
      </c>
      <c r="G14" s="266">
        <f t="shared" si="0"/>
        <v>108</v>
      </c>
    </row>
    <row r="15" spans="1:8" s="37" customFormat="1" ht="21" customHeight="1">
      <c r="A15" s="268"/>
      <c r="B15" s="50"/>
      <c r="C15" s="58">
        <v>481</v>
      </c>
      <c r="D15" s="59" t="s">
        <v>9</v>
      </c>
      <c r="E15" s="68">
        <v>5051</v>
      </c>
      <c r="F15" s="68"/>
      <c r="G15" s="267">
        <f t="shared" si="0"/>
        <v>5051</v>
      </c>
    </row>
    <row r="16" spans="1:8" s="37" customFormat="1" ht="21" customHeight="1">
      <c r="A16" s="268"/>
      <c r="B16" s="50" t="s">
        <v>189</v>
      </c>
      <c r="C16" s="58">
        <v>481</v>
      </c>
      <c r="D16" s="59" t="s">
        <v>9</v>
      </c>
      <c r="E16" s="68">
        <v>3920</v>
      </c>
      <c r="F16" s="68"/>
      <c r="G16" s="267">
        <f t="shared" si="0"/>
        <v>3920</v>
      </c>
    </row>
    <row r="17" spans="1:7" s="37" customFormat="1" ht="21" customHeight="1">
      <c r="A17" s="268"/>
      <c r="B17" s="70" t="s">
        <v>185</v>
      </c>
      <c r="C17" s="57">
        <v>262</v>
      </c>
      <c r="D17" s="79" t="s">
        <v>219</v>
      </c>
      <c r="E17" s="67"/>
      <c r="F17" s="67">
        <v>4769</v>
      </c>
      <c r="G17" s="266">
        <f t="shared" si="0"/>
        <v>4769</v>
      </c>
    </row>
    <row r="18" spans="1:7" s="37" customFormat="1" ht="21" customHeight="1">
      <c r="A18" s="268"/>
      <c r="B18" s="50"/>
      <c r="C18" s="58">
        <v>481</v>
      </c>
      <c r="D18" s="60" t="s">
        <v>194</v>
      </c>
      <c r="E18" s="68">
        <v>4010</v>
      </c>
      <c r="F18" s="68"/>
      <c r="G18" s="267">
        <f t="shared" si="0"/>
        <v>4010</v>
      </c>
    </row>
    <row r="19" spans="1:7" s="37" customFormat="1" ht="21" customHeight="1">
      <c r="A19" s="268"/>
      <c r="B19" s="70" t="s">
        <v>476</v>
      </c>
      <c r="C19" s="57">
        <v>211</v>
      </c>
      <c r="D19" s="79" t="s">
        <v>690</v>
      </c>
      <c r="E19" s="65">
        <v>18</v>
      </c>
      <c r="F19" s="65"/>
      <c r="G19" s="266">
        <f t="shared" si="0"/>
        <v>18</v>
      </c>
    </row>
    <row r="20" spans="1:7" s="37" customFormat="1" ht="21" customHeight="1">
      <c r="A20" s="268"/>
      <c r="B20" s="70"/>
      <c r="C20" s="57">
        <v>221</v>
      </c>
      <c r="D20" s="79" t="s">
        <v>43</v>
      </c>
      <c r="E20" s="65"/>
      <c r="F20" s="65">
        <v>108</v>
      </c>
      <c r="G20" s="266">
        <f t="shared" si="0"/>
        <v>108</v>
      </c>
    </row>
    <row r="21" spans="1:7" s="37" customFormat="1" ht="21" customHeight="1">
      <c r="A21" s="268"/>
      <c r="B21" s="70"/>
      <c r="C21" s="57">
        <v>231</v>
      </c>
      <c r="D21" s="79" t="s">
        <v>46</v>
      </c>
      <c r="E21" s="65">
        <v>20</v>
      </c>
      <c r="F21" s="65">
        <v>834</v>
      </c>
      <c r="G21" s="266">
        <f t="shared" si="0"/>
        <v>854</v>
      </c>
    </row>
    <row r="22" spans="1:7" s="37" customFormat="1" ht="21" customHeight="1">
      <c r="A22" s="268"/>
      <c r="B22" s="70"/>
      <c r="C22" s="57">
        <v>241</v>
      </c>
      <c r="D22" s="79" t="s">
        <v>47</v>
      </c>
      <c r="E22" s="65"/>
      <c r="F22" s="65">
        <v>148</v>
      </c>
      <c r="G22" s="266">
        <f t="shared" si="0"/>
        <v>148</v>
      </c>
    </row>
    <row r="23" spans="1:7" s="37" customFormat="1" ht="21" customHeight="1">
      <c r="A23" s="268"/>
      <c r="B23" s="70"/>
      <c r="C23" s="57">
        <v>255</v>
      </c>
      <c r="D23" s="79" t="s">
        <v>52</v>
      </c>
      <c r="E23" s="65">
        <v>18</v>
      </c>
      <c r="F23" s="65">
        <v>445</v>
      </c>
      <c r="G23" s="266">
        <f t="shared" si="0"/>
        <v>463</v>
      </c>
    </row>
    <row r="24" spans="1:7" s="37" customFormat="1" ht="21" customHeight="1">
      <c r="A24" s="268"/>
      <c r="B24" s="70"/>
      <c r="C24" s="57">
        <v>261</v>
      </c>
      <c r="D24" s="79" t="s">
        <v>54</v>
      </c>
      <c r="E24" s="65">
        <v>386</v>
      </c>
      <c r="F24" s="65">
        <v>117</v>
      </c>
      <c r="G24" s="266">
        <f t="shared" si="0"/>
        <v>503</v>
      </c>
    </row>
    <row r="25" spans="1:7" s="37" customFormat="1" ht="21" customHeight="1">
      <c r="A25" s="268"/>
      <c r="B25" s="70"/>
      <c r="C25" s="57">
        <v>262</v>
      </c>
      <c r="D25" s="79" t="s">
        <v>55</v>
      </c>
      <c r="E25" s="65">
        <v>214</v>
      </c>
      <c r="F25" s="65">
        <v>560</v>
      </c>
      <c r="G25" s="266">
        <f t="shared" si="0"/>
        <v>774</v>
      </c>
    </row>
    <row r="26" spans="1:7" s="37" customFormat="1" ht="21" customHeight="1">
      <c r="A26" s="268"/>
      <c r="B26" s="70"/>
      <c r="C26" s="57">
        <v>265</v>
      </c>
      <c r="D26" s="79" t="s">
        <v>576</v>
      </c>
      <c r="E26" s="65">
        <v>18</v>
      </c>
      <c r="F26" s="65"/>
      <c r="G26" s="266">
        <f t="shared" si="0"/>
        <v>18</v>
      </c>
    </row>
    <row r="27" spans="1:7" s="37" customFormat="1" ht="21" customHeight="1">
      <c r="A27" s="268"/>
      <c r="B27" s="70"/>
      <c r="C27" s="57">
        <v>301</v>
      </c>
      <c r="D27" s="79" t="s">
        <v>210</v>
      </c>
      <c r="E27" s="65">
        <v>18</v>
      </c>
      <c r="F27" s="65"/>
      <c r="G27" s="266">
        <f t="shared" si="0"/>
        <v>18</v>
      </c>
    </row>
    <row r="28" spans="1:7" s="37" customFormat="1" ht="21" customHeight="1">
      <c r="A28" s="268"/>
      <c r="B28" s="70"/>
      <c r="C28" s="57">
        <v>351</v>
      </c>
      <c r="D28" s="79" t="s">
        <v>69</v>
      </c>
      <c r="E28" s="65"/>
      <c r="F28" s="65">
        <v>1852</v>
      </c>
      <c r="G28" s="266">
        <f t="shared" si="0"/>
        <v>1852</v>
      </c>
    </row>
    <row r="29" spans="1:7" s="37" customFormat="1" ht="21" customHeight="1">
      <c r="A29" s="268"/>
      <c r="B29" s="70"/>
      <c r="C29" s="57">
        <v>371</v>
      </c>
      <c r="D29" s="79" t="s">
        <v>11</v>
      </c>
      <c r="E29" s="65">
        <v>1548</v>
      </c>
      <c r="F29" s="65">
        <v>528</v>
      </c>
      <c r="G29" s="266">
        <f t="shared" si="0"/>
        <v>2076</v>
      </c>
    </row>
    <row r="30" spans="1:7" s="37" customFormat="1" ht="21" customHeight="1">
      <c r="A30" s="268"/>
      <c r="B30" s="70"/>
      <c r="C30" s="57">
        <v>401</v>
      </c>
      <c r="D30" s="79" t="s">
        <v>459</v>
      </c>
      <c r="E30" s="65"/>
      <c r="F30" s="65">
        <v>1505</v>
      </c>
      <c r="G30" s="266">
        <f t="shared" si="0"/>
        <v>1505</v>
      </c>
    </row>
    <row r="31" spans="1:7" s="37" customFormat="1" ht="21" customHeight="1">
      <c r="A31" s="268"/>
      <c r="B31" s="70"/>
      <c r="C31" s="57">
        <v>411</v>
      </c>
      <c r="D31" s="79" t="s">
        <v>75</v>
      </c>
      <c r="E31" s="65"/>
      <c r="F31" s="65">
        <v>144</v>
      </c>
      <c r="G31" s="266">
        <f t="shared" si="0"/>
        <v>144</v>
      </c>
    </row>
    <row r="32" spans="1:7" s="37" customFormat="1" ht="21" customHeight="1">
      <c r="A32" s="268"/>
      <c r="B32" s="70"/>
      <c r="C32" s="57">
        <v>451</v>
      </c>
      <c r="D32" s="79" t="s">
        <v>460</v>
      </c>
      <c r="E32" s="65"/>
      <c r="F32" s="65">
        <v>182</v>
      </c>
      <c r="G32" s="266">
        <f t="shared" si="0"/>
        <v>182</v>
      </c>
    </row>
    <row r="33" spans="1:7" s="37" customFormat="1" ht="21" customHeight="1">
      <c r="A33" s="268"/>
      <c r="B33" s="70"/>
      <c r="C33" s="57">
        <v>471</v>
      </c>
      <c r="D33" s="79" t="s">
        <v>218</v>
      </c>
      <c r="E33" s="65">
        <v>188</v>
      </c>
      <c r="F33" s="65">
        <v>1</v>
      </c>
      <c r="G33" s="266">
        <f t="shared" si="0"/>
        <v>189</v>
      </c>
    </row>
    <row r="34" spans="1:7" s="37" customFormat="1" ht="21" customHeight="1">
      <c r="A34" s="268"/>
      <c r="B34" s="70"/>
      <c r="C34" s="57">
        <v>481</v>
      </c>
      <c r="D34" s="79" t="s">
        <v>267</v>
      </c>
      <c r="E34" s="65">
        <v>9982</v>
      </c>
      <c r="F34" s="65"/>
      <c r="G34" s="266">
        <f t="shared" si="0"/>
        <v>9982</v>
      </c>
    </row>
    <row r="35" spans="1:7" s="37" customFormat="1" ht="21" customHeight="1">
      <c r="A35" s="268"/>
      <c r="B35" s="70"/>
      <c r="C35" s="57">
        <v>491</v>
      </c>
      <c r="D35" s="79" t="s">
        <v>321</v>
      </c>
      <c r="E35" s="65">
        <v>500</v>
      </c>
      <c r="F35" s="65"/>
      <c r="G35" s="266">
        <f t="shared" si="0"/>
        <v>500</v>
      </c>
    </row>
    <row r="36" spans="1:7" s="37" customFormat="1" ht="21" customHeight="1">
      <c r="A36" s="268"/>
      <c r="B36" s="50"/>
      <c r="C36" s="58">
        <v>521</v>
      </c>
      <c r="D36" s="59" t="s">
        <v>458</v>
      </c>
      <c r="E36" s="69">
        <v>1096</v>
      </c>
      <c r="F36" s="69">
        <v>20</v>
      </c>
      <c r="G36" s="267">
        <f t="shared" si="0"/>
        <v>1116</v>
      </c>
    </row>
    <row r="37" spans="1:7" s="37" customFormat="1" ht="21" customHeight="1">
      <c r="A37" s="268"/>
      <c r="B37" s="50" t="s">
        <v>477</v>
      </c>
      <c r="C37" s="58">
        <v>411</v>
      </c>
      <c r="D37" s="59" t="s">
        <v>255</v>
      </c>
      <c r="E37" s="68"/>
      <c r="F37" s="68">
        <v>342</v>
      </c>
      <c r="G37" s="267">
        <f t="shared" si="0"/>
        <v>342</v>
      </c>
    </row>
    <row r="38" spans="1:7" s="37" customFormat="1" ht="21" customHeight="1">
      <c r="A38" s="268"/>
      <c r="B38" s="88" t="s">
        <v>202</v>
      </c>
      <c r="C38" s="269">
        <v>481</v>
      </c>
      <c r="D38" s="89" t="s">
        <v>267</v>
      </c>
      <c r="E38" s="90">
        <v>10594</v>
      </c>
      <c r="F38" s="90"/>
      <c r="G38" s="270">
        <f t="shared" si="0"/>
        <v>10594</v>
      </c>
    </row>
    <row r="39" spans="1:7" s="37" customFormat="1" ht="21" customHeight="1">
      <c r="A39" s="268"/>
      <c r="B39" s="271" t="s">
        <v>570</v>
      </c>
      <c r="C39" s="272">
        <v>481</v>
      </c>
      <c r="D39" s="273" t="s">
        <v>267</v>
      </c>
      <c r="E39" s="274">
        <v>4007</v>
      </c>
      <c r="F39" s="274"/>
      <c r="G39" s="275">
        <f t="shared" si="0"/>
        <v>4007</v>
      </c>
    </row>
    <row r="40" spans="1:7" s="37" customFormat="1" ht="21" customHeight="1">
      <c r="A40" s="276"/>
      <c r="B40" s="566" t="s">
        <v>110</v>
      </c>
      <c r="C40" s="567"/>
      <c r="D40" s="277"/>
      <c r="E40" s="278">
        <f>SUM(E6:E39)</f>
        <v>86419</v>
      </c>
      <c r="F40" s="278">
        <f>SUM(F6:F39)</f>
        <v>12059</v>
      </c>
      <c r="G40" s="279">
        <f>SUM(G6:G39)</f>
        <v>98478</v>
      </c>
    </row>
    <row r="41" spans="1:7" s="37" customFormat="1" ht="21" customHeight="1">
      <c r="A41" s="268" t="s">
        <v>143</v>
      </c>
      <c r="B41" s="70" t="s">
        <v>478</v>
      </c>
      <c r="C41" s="57">
        <v>51</v>
      </c>
      <c r="D41" s="79" t="s">
        <v>691</v>
      </c>
      <c r="E41" s="67"/>
      <c r="F41" s="67">
        <v>20</v>
      </c>
      <c r="G41" s="280">
        <f t="shared" ref="G41:G54" si="1">SUM(E41:F41)</f>
        <v>20</v>
      </c>
    </row>
    <row r="42" spans="1:7" s="37" customFormat="1" ht="21" customHeight="1">
      <c r="A42" s="268"/>
      <c r="B42" s="70"/>
      <c r="C42" s="57">
        <v>261</v>
      </c>
      <c r="D42" s="79" t="s">
        <v>197</v>
      </c>
      <c r="E42" s="67">
        <v>20</v>
      </c>
      <c r="F42" s="67"/>
      <c r="G42" s="280">
        <f t="shared" si="1"/>
        <v>20</v>
      </c>
    </row>
    <row r="43" spans="1:7" s="37" customFormat="1" ht="21" customHeight="1">
      <c r="A43" s="268"/>
      <c r="B43" s="70"/>
      <c r="C43" s="57">
        <v>262</v>
      </c>
      <c r="D43" s="79" t="s">
        <v>692</v>
      </c>
      <c r="E43" s="67">
        <v>20</v>
      </c>
      <c r="F43" s="67"/>
      <c r="G43" s="280">
        <f t="shared" si="1"/>
        <v>20</v>
      </c>
    </row>
    <row r="44" spans="1:7" s="37" customFormat="1" ht="21" customHeight="1">
      <c r="A44" s="268"/>
      <c r="B44" s="70"/>
      <c r="C44" s="57">
        <v>371</v>
      </c>
      <c r="D44" s="79" t="s">
        <v>196</v>
      </c>
      <c r="E44" s="67"/>
      <c r="F44" s="67">
        <v>108</v>
      </c>
      <c r="G44" s="280">
        <f t="shared" si="1"/>
        <v>108</v>
      </c>
    </row>
    <row r="45" spans="1:7" s="37" customFormat="1" ht="21" customHeight="1">
      <c r="A45" s="268"/>
      <c r="B45" s="70"/>
      <c r="C45" s="57">
        <v>401</v>
      </c>
      <c r="D45" s="79" t="s">
        <v>251</v>
      </c>
      <c r="E45" s="67"/>
      <c r="F45" s="67">
        <v>300</v>
      </c>
      <c r="G45" s="280">
        <f t="shared" si="1"/>
        <v>300</v>
      </c>
    </row>
    <row r="46" spans="1:7" s="37" customFormat="1" ht="21" customHeight="1">
      <c r="A46" s="268"/>
      <c r="B46" s="50"/>
      <c r="C46" s="58">
        <v>491</v>
      </c>
      <c r="D46" s="59" t="s">
        <v>321</v>
      </c>
      <c r="E46" s="68">
        <v>200</v>
      </c>
      <c r="F46" s="68"/>
      <c r="G46" s="281">
        <f t="shared" si="1"/>
        <v>200</v>
      </c>
    </row>
    <row r="47" spans="1:7" s="37" customFormat="1" ht="21" customHeight="1">
      <c r="A47" s="268"/>
      <c r="B47" s="70" t="s">
        <v>479</v>
      </c>
      <c r="C47" s="57">
        <v>211</v>
      </c>
      <c r="D47" s="79" t="s">
        <v>693</v>
      </c>
      <c r="E47" s="67">
        <v>18</v>
      </c>
      <c r="F47" s="67"/>
      <c r="G47" s="280">
        <f t="shared" si="1"/>
        <v>18</v>
      </c>
    </row>
    <row r="48" spans="1:7" s="37" customFormat="1" ht="21" customHeight="1">
      <c r="A48" s="268"/>
      <c r="B48" s="70"/>
      <c r="C48" s="57">
        <v>241</v>
      </c>
      <c r="D48" s="79" t="s">
        <v>47</v>
      </c>
      <c r="E48" s="67"/>
      <c r="F48" s="67">
        <v>155</v>
      </c>
      <c r="G48" s="280">
        <f t="shared" si="1"/>
        <v>155</v>
      </c>
    </row>
    <row r="49" spans="1:7" s="37" customFormat="1" ht="21" customHeight="1">
      <c r="A49" s="268"/>
      <c r="B49" s="70"/>
      <c r="C49" s="57">
        <v>261</v>
      </c>
      <c r="D49" s="79" t="s">
        <v>197</v>
      </c>
      <c r="E49" s="67"/>
      <c r="F49" s="67">
        <v>1</v>
      </c>
      <c r="G49" s="280">
        <f t="shared" si="1"/>
        <v>1</v>
      </c>
    </row>
    <row r="50" spans="1:7" s="37" customFormat="1" ht="21" customHeight="1">
      <c r="A50" s="268"/>
      <c r="B50" s="70"/>
      <c r="C50" s="57">
        <v>371</v>
      </c>
      <c r="D50" s="79" t="s">
        <v>196</v>
      </c>
      <c r="E50" s="67"/>
      <c r="F50" s="67">
        <v>180</v>
      </c>
      <c r="G50" s="280">
        <f t="shared" si="1"/>
        <v>180</v>
      </c>
    </row>
    <row r="51" spans="1:7" s="37" customFormat="1" ht="21" customHeight="1">
      <c r="A51" s="268"/>
      <c r="B51" s="70"/>
      <c r="C51" s="57">
        <v>444</v>
      </c>
      <c r="D51" s="79" t="s">
        <v>238</v>
      </c>
      <c r="E51" s="67">
        <v>378</v>
      </c>
      <c r="F51" s="67"/>
      <c r="G51" s="280">
        <f t="shared" si="1"/>
        <v>378</v>
      </c>
    </row>
    <row r="52" spans="1:7" s="37" customFormat="1" ht="21" customHeight="1">
      <c r="A52" s="268"/>
      <c r="B52" s="50"/>
      <c r="C52" s="58">
        <v>491</v>
      </c>
      <c r="D52" s="59" t="s">
        <v>321</v>
      </c>
      <c r="E52" s="68">
        <v>20</v>
      </c>
      <c r="F52" s="68"/>
      <c r="G52" s="281">
        <f t="shared" si="1"/>
        <v>20</v>
      </c>
    </row>
    <row r="53" spans="1:7" s="37" customFormat="1" ht="21" customHeight="1">
      <c r="A53" s="268"/>
      <c r="B53" s="88" t="s">
        <v>263</v>
      </c>
      <c r="C53" s="124">
        <v>241</v>
      </c>
      <c r="D53" s="89" t="s">
        <v>250</v>
      </c>
      <c r="E53" s="90"/>
      <c r="F53" s="90">
        <v>31</v>
      </c>
      <c r="G53" s="282">
        <f t="shared" si="1"/>
        <v>31</v>
      </c>
    </row>
    <row r="54" spans="1:7" s="37" customFormat="1" ht="21" customHeight="1">
      <c r="A54" s="268"/>
      <c r="B54" s="70"/>
      <c r="C54" s="61">
        <v>481</v>
      </c>
      <c r="D54" s="79" t="s">
        <v>267</v>
      </c>
      <c r="E54" s="67">
        <v>4924</v>
      </c>
      <c r="F54" s="67"/>
      <c r="G54" s="280">
        <f t="shared" si="1"/>
        <v>4924</v>
      </c>
    </row>
    <row r="55" spans="1:7" s="37" customFormat="1" ht="21" customHeight="1">
      <c r="A55" s="276"/>
      <c r="B55" s="566" t="s">
        <v>110</v>
      </c>
      <c r="C55" s="567"/>
      <c r="D55" s="277"/>
      <c r="E55" s="283">
        <f>SUM(E41:E54)</f>
        <v>5580</v>
      </c>
      <c r="F55" s="283">
        <f>SUM(F41:F54)</f>
        <v>795</v>
      </c>
      <c r="G55" s="284">
        <f>SUM(G41:G54)</f>
        <v>6375</v>
      </c>
    </row>
    <row r="56" spans="1:7" s="37" customFormat="1" ht="21" customHeight="1">
      <c r="A56" s="268" t="s">
        <v>2</v>
      </c>
      <c r="B56" s="88" t="s">
        <v>178</v>
      </c>
      <c r="C56" s="269">
        <v>231</v>
      </c>
      <c r="D56" s="89" t="s">
        <v>688</v>
      </c>
      <c r="E56" s="90"/>
      <c r="F56" s="90">
        <v>100</v>
      </c>
      <c r="G56" s="282">
        <f>SUM(E56:F56)</f>
        <v>100</v>
      </c>
    </row>
    <row r="57" spans="1:7" s="37" customFormat="1" ht="21" customHeight="1">
      <c r="A57" s="268"/>
      <c r="B57" s="70"/>
      <c r="C57" s="57">
        <v>421</v>
      </c>
      <c r="D57" s="79" t="s">
        <v>227</v>
      </c>
      <c r="E57" s="67"/>
      <c r="F57" s="67">
        <v>54</v>
      </c>
      <c r="G57" s="280">
        <f>SUM(E57:F57)</f>
        <v>54</v>
      </c>
    </row>
    <row r="58" spans="1:7" s="37" customFormat="1" ht="21" customHeight="1">
      <c r="A58" s="268"/>
      <c r="B58" s="50"/>
      <c r="C58" s="58">
        <v>444</v>
      </c>
      <c r="D58" s="59" t="s">
        <v>238</v>
      </c>
      <c r="E58" s="68">
        <v>7200</v>
      </c>
      <c r="F58" s="68"/>
      <c r="G58" s="281">
        <f>SUM(E58:F58)</f>
        <v>7200</v>
      </c>
    </row>
    <row r="59" spans="1:7" s="37" customFormat="1" ht="21" customHeight="1">
      <c r="A59" s="268"/>
      <c r="B59" s="70" t="s">
        <v>481</v>
      </c>
      <c r="C59" s="57">
        <v>21</v>
      </c>
      <c r="D59" s="79" t="s">
        <v>698</v>
      </c>
      <c r="E59" s="67">
        <v>20</v>
      </c>
      <c r="F59" s="67"/>
      <c r="G59" s="280">
        <f>SUM(E59:F59)</f>
        <v>20</v>
      </c>
    </row>
    <row r="60" spans="1:7" s="37" customFormat="1" ht="21" customHeight="1">
      <c r="A60" s="268"/>
      <c r="B60" s="70"/>
      <c r="C60" s="57">
        <v>51</v>
      </c>
      <c r="D60" s="79" t="s">
        <v>24</v>
      </c>
      <c r="E60" s="67"/>
      <c r="F60" s="67">
        <v>640</v>
      </c>
      <c r="G60" s="280">
        <f t="shared" ref="G60" si="2">SUM(E60:F60)</f>
        <v>640</v>
      </c>
    </row>
    <row r="61" spans="1:7" s="37" customFormat="1" ht="21" customHeight="1">
      <c r="A61" s="268"/>
      <c r="B61" s="70"/>
      <c r="C61" s="57">
        <v>222</v>
      </c>
      <c r="D61" s="79" t="s">
        <v>590</v>
      </c>
      <c r="E61" s="67"/>
      <c r="F61" s="67">
        <v>202</v>
      </c>
      <c r="G61" s="280">
        <f t="shared" ref="G61:G92" si="3">SUM(E61:F61)</f>
        <v>202</v>
      </c>
    </row>
    <row r="62" spans="1:7" s="37" customFormat="1" ht="21" customHeight="1">
      <c r="A62" s="268"/>
      <c r="B62" s="70"/>
      <c r="C62" s="57">
        <v>241</v>
      </c>
      <c r="D62" s="79" t="s">
        <v>47</v>
      </c>
      <c r="E62" s="67"/>
      <c r="F62" s="67">
        <v>134</v>
      </c>
      <c r="G62" s="280">
        <f t="shared" si="3"/>
        <v>134</v>
      </c>
    </row>
    <row r="63" spans="1:7" s="37" customFormat="1" ht="21" customHeight="1">
      <c r="A63" s="268"/>
      <c r="B63" s="70"/>
      <c r="C63" s="57">
        <v>261</v>
      </c>
      <c r="D63" s="79" t="s">
        <v>591</v>
      </c>
      <c r="E63" s="67"/>
      <c r="F63" s="67">
        <v>60</v>
      </c>
      <c r="G63" s="280">
        <f t="shared" si="3"/>
        <v>60</v>
      </c>
    </row>
    <row r="64" spans="1:7" s="37" customFormat="1" ht="21" customHeight="1">
      <c r="A64" s="268"/>
      <c r="B64" s="70"/>
      <c r="C64" s="57">
        <v>262</v>
      </c>
      <c r="D64" s="79" t="s">
        <v>55</v>
      </c>
      <c r="E64" s="67"/>
      <c r="F64" s="67">
        <v>6</v>
      </c>
      <c r="G64" s="280">
        <f t="shared" si="3"/>
        <v>6</v>
      </c>
    </row>
    <row r="65" spans="1:7" s="37" customFormat="1" ht="21" customHeight="1">
      <c r="A65" s="268"/>
      <c r="B65" s="70"/>
      <c r="C65" s="57">
        <v>371</v>
      </c>
      <c r="D65" s="79" t="s">
        <v>11</v>
      </c>
      <c r="E65" s="67"/>
      <c r="F65" s="67">
        <v>146</v>
      </c>
      <c r="G65" s="280">
        <f t="shared" si="3"/>
        <v>146</v>
      </c>
    </row>
    <row r="66" spans="1:7" s="37" customFormat="1" ht="21" customHeight="1">
      <c r="A66" s="268"/>
      <c r="B66" s="70"/>
      <c r="C66" s="57">
        <v>421</v>
      </c>
      <c r="D66" s="79" t="s">
        <v>76</v>
      </c>
      <c r="E66" s="67"/>
      <c r="F66" s="67">
        <v>308</v>
      </c>
      <c r="G66" s="280">
        <f t="shared" si="3"/>
        <v>308</v>
      </c>
    </row>
    <row r="67" spans="1:7" s="37" customFormat="1" ht="21" customHeight="1">
      <c r="A67" s="268"/>
      <c r="B67" s="70"/>
      <c r="C67" s="57">
        <v>451</v>
      </c>
      <c r="D67" s="79" t="s">
        <v>578</v>
      </c>
      <c r="E67" s="67"/>
      <c r="F67" s="67">
        <v>200</v>
      </c>
      <c r="G67" s="280">
        <f t="shared" si="3"/>
        <v>200</v>
      </c>
    </row>
    <row r="68" spans="1:7" s="37" customFormat="1" ht="21" customHeight="1">
      <c r="A68" s="268"/>
      <c r="B68" s="70"/>
      <c r="C68" s="57">
        <v>471</v>
      </c>
      <c r="D68" s="79" t="s">
        <v>218</v>
      </c>
      <c r="E68" s="67"/>
      <c r="F68" s="67">
        <v>384</v>
      </c>
      <c r="G68" s="280">
        <f t="shared" si="3"/>
        <v>384</v>
      </c>
    </row>
    <row r="69" spans="1:7" s="37" customFormat="1" ht="21" customHeight="1">
      <c r="A69" s="268"/>
      <c r="B69" s="50"/>
      <c r="C69" s="58">
        <v>491</v>
      </c>
      <c r="D69" s="59" t="s">
        <v>321</v>
      </c>
      <c r="E69" s="68">
        <v>40</v>
      </c>
      <c r="F69" s="68"/>
      <c r="G69" s="281">
        <f t="shared" si="3"/>
        <v>40</v>
      </c>
    </row>
    <row r="70" spans="1:7" s="37" customFormat="1" ht="21" customHeight="1">
      <c r="A70" s="268"/>
      <c r="B70" s="121" t="s">
        <v>636</v>
      </c>
      <c r="C70" s="285">
        <v>211</v>
      </c>
      <c r="D70" s="114" t="s">
        <v>693</v>
      </c>
      <c r="E70" s="119"/>
      <c r="F70" s="119">
        <v>450</v>
      </c>
      <c r="G70" s="286">
        <f t="shared" si="3"/>
        <v>450</v>
      </c>
    </row>
    <row r="71" spans="1:7" s="37" customFormat="1" ht="21" customHeight="1">
      <c r="A71" s="268"/>
      <c r="B71" s="70" t="s">
        <v>361</v>
      </c>
      <c r="C71" s="57">
        <v>421</v>
      </c>
      <c r="D71" s="79" t="s">
        <v>227</v>
      </c>
      <c r="E71" s="67"/>
      <c r="F71" s="67">
        <v>36</v>
      </c>
      <c r="G71" s="280">
        <f t="shared" si="3"/>
        <v>36</v>
      </c>
    </row>
    <row r="72" spans="1:7" s="37" customFormat="1" ht="21" customHeight="1">
      <c r="A72" s="268"/>
      <c r="B72" s="70"/>
      <c r="C72" s="57">
        <v>444</v>
      </c>
      <c r="D72" s="79" t="s">
        <v>238</v>
      </c>
      <c r="E72" s="67">
        <v>6480</v>
      </c>
      <c r="F72" s="67"/>
      <c r="G72" s="280">
        <f t="shared" si="3"/>
        <v>6480</v>
      </c>
    </row>
    <row r="73" spans="1:7" s="37" customFormat="1" ht="21" customHeight="1">
      <c r="A73" s="268"/>
      <c r="B73" s="121" t="s">
        <v>364</v>
      </c>
      <c r="C73" s="285">
        <v>421</v>
      </c>
      <c r="D73" s="114" t="s">
        <v>227</v>
      </c>
      <c r="E73" s="119"/>
      <c r="F73" s="119">
        <v>468</v>
      </c>
      <c r="G73" s="286">
        <f t="shared" si="3"/>
        <v>468</v>
      </c>
    </row>
    <row r="74" spans="1:7" s="37" customFormat="1" ht="21" customHeight="1">
      <c r="A74" s="268"/>
      <c r="B74" s="70" t="s">
        <v>205</v>
      </c>
      <c r="C74" s="57">
        <v>112</v>
      </c>
      <c r="D74" s="79" t="s">
        <v>699</v>
      </c>
      <c r="E74" s="67">
        <v>40</v>
      </c>
      <c r="F74" s="67"/>
      <c r="G74" s="280">
        <f t="shared" si="3"/>
        <v>40</v>
      </c>
    </row>
    <row r="75" spans="1:7" s="37" customFormat="1" ht="21" customHeight="1">
      <c r="A75" s="268"/>
      <c r="B75" s="70"/>
      <c r="C75" s="57">
        <v>371</v>
      </c>
      <c r="D75" s="79" t="s">
        <v>196</v>
      </c>
      <c r="E75" s="67">
        <v>120</v>
      </c>
      <c r="F75" s="67">
        <v>278</v>
      </c>
      <c r="G75" s="280">
        <f t="shared" si="3"/>
        <v>398</v>
      </c>
    </row>
    <row r="76" spans="1:7" s="37" customFormat="1" ht="21" customHeight="1">
      <c r="A76" s="268"/>
      <c r="B76" s="70"/>
      <c r="C76" s="57">
        <v>444</v>
      </c>
      <c r="D76" s="79" t="s">
        <v>238</v>
      </c>
      <c r="E76" s="67">
        <v>25060</v>
      </c>
      <c r="F76" s="67"/>
      <c r="G76" s="280">
        <f t="shared" si="3"/>
        <v>25060</v>
      </c>
    </row>
    <row r="77" spans="1:7" s="37" customFormat="1" ht="21" customHeight="1">
      <c r="A77" s="268"/>
      <c r="B77" s="88" t="s">
        <v>647</v>
      </c>
      <c r="C77" s="269">
        <v>261</v>
      </c>
      <c r="D77" s="89" t="s">
        <v>197</v>
      </c>
      <c r="E77" s="90"/>
      <c r="F77" s="90">
        <v>18</v>
      </c>
      <c r="G77" s="282">
        <f t="shared" si="3"/>
        <v>18</v>
      </c>
    </row>
    <row r="78" spans="1:7" s="37" customFormat="1" ht="21" customHeight="1">
      <c r="A78" s="268"/>
      <c r="B78" s="70"/>
      <c r="C78" s="57">
        <v>443</v>
      </c>
      <c r="D78" s="79" t="s">
        <v>223</v>
      </c>
      <c r="E78" s="67"/>
      <c r="F78" s="67">
        <v>18</v>
      </c>
      <c r="G78" s="280">
        <f t="shared" si="3"/>
        <v>18</v>
      </c>
    </row>
    <row r="79" spans="1:7" s="37" customFormat="1" ht="21" customHeight="1">
      <c r="A79" s="268"/>
      <c r="B79" s="50"/>
      <c r="C79" s="58">
        <v>444</v>
      </c>
      <c r="D79" s="59" t="s">
        <v>238</v>
      </c>
      <c r="E79" s="68"/>
      <c r="F79" s="68">
        <v>100</v>
      </c>
      <c r="G79" s="281">
        <f t="shared" si="3"/>
        <v>100</v>
      </c>
    </row>
    <row r="80" spans="1:7" s="37" customFormat="1" ht="21" customHeight="1">
      <c r="A80" s="268"/>
      <c r="B80" s="88" t="s">
        <v>579</v>
      </c>
      <c r="C80" s="269">
        <v>23</v>
      </c>
      <c r="D80" s="89" t="s">
        <v>249</v>
      </c>
      <c r="E80" s="90"/>
      <c r="F80" s="90">
        <v>18</v>
      </c>
      <c r="G80" s="282">
        <f t="shared" si="3"/>
        <v>18</v>
      </c>
    </row>
    <row r="81" spans="1:7" s="37" customFormat="1" ht="21" customHeight="1">
      <c r="A81" s="268"/>
      <c r="B81" s="70"/>
      <c r="C81" s="57">
        <v>255</v>
      </c>
      <c r="D81" s="79" t="s">
        <v>401</v>
      </c>
      <c r="E81" s="67"/>
      <c r="F81" s="67">
        <v>36</v>
      </c>
      <c r="G81" s="287">
        <f t="shared" si="3"/>
        <v>36</v>
      </c>
    </row>
    <row r="82" spans="1:7" s="37" customFormat="1" ht="21" customHeight="1">
      <c r="A82" s="268"/>
      <c r="B82" s="50"/>
      <c r="C82" s="58">
        <v>471</v>
      </c>
      <c r="D82" s="59" t="s">
        <v>596</v>
      </c>
      <c r="E82" s="68"/>
      <c r="F82" s="68">
        <v>18</v>
      </c>
      <c r="G82" s="280">
        <f t="shared" si="3"/>
        <v>18</v>
      </c>
    </row>
    <row r="83" spans="1:7" s="37" customFormat="1" ht="21" customHeight="1">
      <c r="A83" s="268"/>
      <c r="B83" s="121" t="s">
        <v>580</v>
      </c>
      <c r="C83" s="285">
        <v>401</v>
      </c>
      <c r="D83" s="114" t="s">
        <v>581</v>
      </c>
      <c r="E83" s="119"/>
      <c r="F83" s="119">
        <v>2180</v>
      </c>
      <c r="G83" s="286">
        <f t="shared" si="3"/>
        <v>2180</v>
      </c>
    </row>
    <row r="84" spans="1:7" s="37" customFormat="1" ht="21" customHeight="1">
      <c r="A84" s="268"/>
      <c r="B84" s="70" t="s">
        <v>482</v>
      </c>
      <c r="C84" s="57">
        <v>351</v>
      </c>
      <c r="D84" s="79" t="s">
        <v>233</v>
      </c>
      <c r="E84" s="67"/>
      <c r="F84" s="67">
        <v>2320</v>
      </c>
      <c r="G84" s="280">
        <f t="shared" si="3"/>
        <v>2320</v>
      </c>
    </row>
    <row r="85" spans="1:7" s="37" customFormat="1" ht="21" customHeight="1">
      <c r="A85" s="268"/>
      <c r="B85" s="70"/>
      <c r="C85" s="57">
        <v>371</v>
      </c>
      <c r="D85" s="79" t="s">
        <v>196</v>
      </c>
      <c r="E85" s="67">
        <v>108</v>
      </c>
      <c r="F85" s="67"/>
      <c r="G85" s="280">
        <f t="shared" si="3"/>
        <v>108</v>
      </c>
    </row>
    <row r="86" spans="1:7" s="37" customFormat="1" ht="21" customHeight="1">
      <c r="A86" s="268"/>
      <c r="B86" s="70"/>
      <c r="C86" s="57">
        <v>421</v>
      </c>
      <c r="D86" s="79" t="s">
        <v>227</v>
      </c>
      <c r="E86" s="67"/>
      <c r="F86" s="67">
        <v>252</v>
      </c>
      <c r="G86" s="280">
        <f t="shared" si="3"/>
        <v>252</v>
      </c>
    </row>
    <row r="87" spans="1:7" s="37" customFormat="1" ht="21" customHeight="1">
      <c r="A87" s="268"/>
      <c r="B87" s="70"/>
      <c r="C87" s="57">
        <v>441</v>
      </c>
      <c r="D87" s="79" t="s">
        <v>222</v>
      </c>
      <c r="E87" s="67"/>
      <c r="F87" s="67">
        <v>36</v>
      </c>
      <c r="G87" s="280">
        <f t="shared" si="3"/>
        <v>36</v>
      </c>
    </row>
    <row r="88" spans="1:7" s="37" customFormat="1" ht="21" customHeight="1">
      <c r="A88" s="268"/>
      <c r="B88" s="70"/>
      <c r="C88" s="57">
        <v>471</v>
      </c>
      <c r="D88" s="79" t="s">
        <v>596</v>
      </c>
      <c r="E88" s="67"/>
      <c r="F88" s="67">
        <v>274</v>
      </c>
      <c r="G88" s="280">
        <f t="shared" si="3"/>
        <v>274</v>
      </c>
    </row>
    <row r="89" spans="1:7" s="37" customFormat="1" ht="21" customHeight="1">
      <c r="A89" s="268"/>
      <c r="B89" s="50"/>
      <c r="C89" s="58">
        <v>531</v>
      </c>
      <c r="D89" s="59" t="s">
        <v>372</v>
      </c>
      <c r="E89" s="68"/>
      <c r="F89" s="68">
        <v>20</v>
      </c>
      <c r="G89" s="281">
        <f t="shared" si="3"/>
        <v>20</v>
      </c>
    </row>
    <row r="90" spans="1:7" s="37" customFormat="1" ht="21" customHeight="1">
      <c r="A90" s="268"/>
      <c r="B90" s="70" t="s">
        <v>598</v>
      </c>
      <c r="C90" s="57">
        <v>51</v>
      </c>
      <c r="D90" s="79" t="s">
        <v>462</v>
      </c>
      <c r="E90" s="67"/>
      <c r="F90" s="67">
        <v>18</v>
      </c>
      <c r="G90" s="280">
        <f t="shared" si="3"/>
        <v>18</v>
      </c>
    </row>
    <row r="91" spans="1:7" s="37" customFormat="1" ht="21" customHeight="1">
      <c r="A91" s="268"/>
      <c r="B91" s="70"/>
      <c r="C91" s="57">
        <v>91</v>
      </c>
      <c r="D91" s="79" t="s">
        <v>700</v>
      </c>
      <c r="E91" s="67">
        <v>360</v>
      </c>
      <c r="F91" s="67"/>
      <c r="G91" s="280">
        <f t="shared" si="3"/>
        <v>360</v>
      </c>
    </row>
    <row r="92" spans="1:7" s="37" customFormat="1" ht="21" customHeight="1">
      <c r="A92" s="268"/>
      <c r="B92" s="70"/>
      <c r="C92" s="57">
        <v>112</v>
      </c>
      <c r="D92" s="79" t="s">
        <v>284</v>
      </c>
      <c r="E92" s="67">
        <v>780</v>
      </c>
      <c r="F92" s="67"/>
      <c r="G92" s="280">
        <f t="shared" si="3"/>
        <v>780</v>
      </c>
    </row>
    <row r="93" spans="1:7" s="37" customFormat="1" ht="21" customHeight="1">
      <c r="A93" s="268"/>
      <c r="B93" s="70"/>
      <c r="C93" s="57">
        <v>161</v>
      </c>
      <c r="D93" s="79" t="s">
        <v>583</v>
      </c>
      <c r="E93" s="67">
        <v>18</v>
      </c>
      <c r="F93" s="67"/>
      <c r="G93" s="280">
        <f t="shared" ref="G93:G124" si="4">SUM(E93:F93)</f>
        <v>18</v>
      </c>
    </row>
    <row r="94" spans="1:7" s="37" customFormat="1" ht="21" customHeight="1">
      <c r="A94" s="268"/>
      <c r="B94" s="70"/>
      <c r="C94" s="57">
        <v>222</v>
      </c>
      <c r="D94" s="79" t="s">
        <v>701</v>
      </c>
      <c r="E94" s="67"/>
      <c r="F94" s="67">
        <v>36</v>
      </c>
      <c r="G94" s="280">
        <f t="shared" si="4"/>
        <v>36</v>
      </c>
    </row>
    <row r="95" spans="1:7" s="37" customFormat="1" ht="21" customHeight="1">
      <c r="A95" s="268"/>
      <c r="B95" s="70"/>
      <c r="C95" s="57">
        <v>231</v>
      </c>
      <c r="D95" s="79" t="s">
        <v>688</v>
      </c>
      <c r="E95" s="67">
        <v>38</v>
      </c>
      <c r="F95" s="67">
        <v>1038</v>
      </c>
      <c r="G95" s="280">
        <f t="shared" si="4"/>
        <v>1076</v>
      </c>
    </row>
    <row r="96" spans="1:7" s="37" customFormat="1" ht="21" customHeight="1">
      <c r="A96" s="268"/>
      <c r="B96" s="70"/>
      <c r="C96" s="57">
        <v>241</v>
      </c>
      <c r="D96" s="79" t="s">
        <v>463</v>
      </c>
      <c r="E96" s="67"/>
      <c r="F96" s="67">
        <v>20</v>
      </c>
      <c r="G96" s="280">
        <f t="shared" si="4"/>
        <v>20</v>
      </c>
    </row>
    <row r="97" spans="1:7" s="37" customFormat="1" ht="21" customHeight="1">
      <c r="A97" s="268"/>
      <c r="B97" s="70"/>
      <c r="C97" s="57">
        <v>254</v>
      </c>
      <c r="D97" s="79" t="s">
        <v>702</v>
      </c>
      <c r="E97" s="67"/>
      <c r="F97" s="67">
        <v>1</v>
      </c>
      <c r="G97" s="280">
        <f t="shared" si="4"/>
        <v>1</v>
      </c>
    </row>
    <row r="98" spans="1:7" s="37" customFormat="1" ht="21" customHeight="1">
      <c r="A98" s="268"/>
      <c r="B98" s="70"/>
      <c r="C98" s="57">
        <v>255</v>
      </c>
      <c r="D98" s="79" t="s">
        <v>217</v>
      </c>
      <c r="E98" s="67"/>
      <c r="F98" s="67">
        <v>112</v>
      </c>
      <c r="G98" s="280">
        <f t="shared" si="4"/>
        <v>112</v>
      </c>
    </row>
    <row r="99" spans="1:7" s="37" customFormat="1" ht="21" customHeight="1">
      <c r="A99" s="268"/>
      <c r="B99" s="70"/>
      <c r="C99" s="57">
        <v>256</v>
      </c>
      <c r="D99" s="79" t="s">
        <v>703</v>
      </c>
      <c r="E99" s="67"/>
      <c r="F99" s="67">
        <v>18</v>
      </c>
      <c r="G99" s="280">
        <f t="shared" si="4"/>
        <v>18</v>
      </c>
    </row>
    <row r="100" spans="1:7" s="37" customFormat="1" ht="21" customHeight="1">
      <c r="A100" s="268"/>
      <c r="B100" s="70"/>
      <c r="C100" s="57">
        <v>261</v>
      </c>
      <c r="D100" s="79" t="s">
        <v>197</v>
      </c>
      <c r="E100" s="67"/>
      <c r="F100" s="67">
        <v>72</v>
      </c>
      <c r="G100" s="280">
        <f t="shared" si="4"/>
        <v>72</v>
      </c>
    </row>
    <row r="101" spans="1:7" s="37" customFormat="1" ht="21" customHeight="1">
      <c r="A101" s="268"/>
      <c r="B101" s="70"/>
      <c r="C101" s="57">
        <v>421</v>
      </c>
      <c r="D101" s="79" t="s">
        <v>227</v>
      </c>
      <c r="E101" s="67"/>
      <c r="F101" s="67">
        <v>4212</v>
      </c>
      <c r="G101" s="280">
        <f t="shared" si="4"/>
        <v>4212</v>
      </c>
    </row>
    <row r="102" spans="1:7" s="37" customFormat="1" ht="21" customHeight="1">
      <c r="A102" s="268"/>
      <c r="B102" s="70"/>
      <c r="C102" s="57">
        <v>444</v>
      </c>
      <c r="D102" s="79" t="s">
        <v>268</v>
      </c>
      <c r="E102" s="67">
        <v>13240</v>
      </c>
      <c r="F102" s="67"/>
      <c r="G102" s="280">
        <f t="shared" si="4"/>
        <v>13240</v>
      </c>
    </row>
    <row r="103" spans="1:7" s="37" customFormat="1" ht="21" customHeight="1">
      <c r="A103" s="268"/>
      <c r="B103" s="70"/>
      <c r="C103" s="57">
        <v>471</v>
      </c>
      <c r="D103" s="79" t="s">
        <v>215</v>
      </c>
      <c r="E103" s="67"/>
      <c r="F103" s="67">
        <v>2</v>
      </c>
      <c r="G103" s="280">
        <f t="shared" si="4"/>
        <v>2</v>
      </c>
    </row>
    <row r="104" spans="1:7" s="37" customFormat="1" ht="21" customHeight="1">
      <c r="A104" s="268"/>
      <c r="B104" s="70"/>
      <c r="C104" s="57">
        <v>481</v>
      </c>
      <c r="D104" s="79" t="s">
        <v>194</v>
      </c>
      <c r="E104" s="67">
        <v>40</v>
      </c>
      <c r="F104" s="67"/>
      <c r="G104" s="280">
        <f t="shared" si="4"/>
        <v>40</v>
      </c>
    </row>
    <row r="105" spans="1:7" s="37" customFormat="1" ht="21" customHeight="1">
      <c r="A105" s="268"/>
      <c r="B105" s="70"/>
      <c r="C105" s="57">
        <v>491</v>
      </c>
      <c r="D105" s="79" t="s">
        <v>321</v>
      </c>
      <c r="E105" s="67">
        <v>20</v>
      </c>
      <c r="F105" s="67"/>
      <c r="G105" s="280">
        <f t="shared" si="4"/>
        <v>20</v>
      </c>
    </row>
    <row r="106" spans="1:7" s="37" customFormat="1" ht="21" customHeight="1">
      <c r="A106" s="268"/>
      <c r="B106" s="50"/>
      <c r="C106" s="58">
        <v>521</v>
      </c>
      <c r="D106" s="59" t="s">
        <v>93</v>
      </c>
      <c r="E106" s="68"/>
      <c r="F106" s="68">
        <v>20</v>
      </c>
      <c r="G106" s="281">
        <f t="shared" si="4"/>
        <v>20</v>
      </c>
    </row>
    <row r="107" spans="1:7" s="37" customFormat="1" ht="21" customHeight="1">
      <c r="A107" s="268"/>
      <c r="B107" s="70" t="s">
        <v>483</v>
      </c>
      <c r="C107" s="57">
        <v>23</v>
      </c>
      <c r="D107" s="79" t="s">
        <v>20</v>
      </c>
      <c r="E107" s="67"/>
      <c r="F107" s="67">
        <v>2808</v>
      </c>
      <c r="G107" s="280">
        <f t="shared" si="4"/>
        <v>2808</v>
      </c>
    </row>
    <row r="108" spans="1:7" s="37" customFormat="1" ht="21" customHeight="1">
      <c r="A108" s="268"/>
      <c r="B108" s="70"/>
      <c r="C108" s="57">
        <v>161</v>
      </c>
      <c r="D108" s="79" t="s">
        <v>200</v>
      </c>
      <c r="E108" s="67">
        <v>36</v>
      </c>
      <c r="F108" s="67"/>
      <c r="G108" s="280">
        <f t="shared" si="4"/>
        <v>36</v>
      </c>
    </row>
    <row r="109" spans="1:7" s="37" customFormat="1" ht="21" customHeight="1">
      <c r="A109" s="268"/>
      <c r="B109" s="70"/>
      <c r="C109" s="57">
        <v>231</v>
      </c>
      <c r="D109" s="79" t="s">
        <v>46</v>
      </c>
      <c r="E109" s="67"/>
      <c r="F109" s="67">
        <v>350</v>
      </c>
      <c r="G109" s="280">
        <f t="shared" si="4"/>
        <v>350</v>
      </c>
    </row>
    <row r="110" spans="1:7" s="37" customFormat="1" ht="21" customHeight="1">
      <c r="A110" s="268"/>
      <c r="B110" s="70"/>
      <c r="C110" s="57">
        <v>241</v>
      </c>
      <c r="D110" s="79" t="s">
        <v>588</v>
      </c>
      <c r="E110" s="67"/>
      <c r="F110" s="67">
        <v>100</v>
      </c>
      <c r="G110" s="280">
        <f t="shared" si="4"/>
        <v>100</v>
      </c>
    </row>
    <row r="111" spans="1:7" s="37" customFormat="1" ht="21" customHeight="1">
      <c r="A111" s="268"/>
      <c r="B111" s="70"/>
      <c r="C111" s="57">
        <v>255</v>
      </c>
      <c r="D111" s="79" t="s">
        <v>217</v>
      </c>
      <c r="E111" s="67"/>
      <c r="F111" s="67">
        <v>130</v>
      </c>
      <c r="G111" s="280">
        <f t="shared" si="4"/>
        <v>130</v>
      </c>
    </row>
    <row r="112" spans="1:7" s="37" customFormat="1" ht="21" customHeight="1">
      <c r="A112" s="268"/>
      <c r="B112" s="70"/>
      <c r="C112" s="57">
        <v>256</v>
      </c>
      <c r="D112" s="79" t="s">
        <v>589</v>
      </c>
      <c r="E112" s="67"/>
      <c r="F112" s="67">
        <v>20</v>
      </c>
      <c r="G112" s="280">
        <f t="shared" si="4"/>
        <v>20</v>
      </c>
    </row>
    <row r="113" spans="1:7" s="37" customFormat="1" ht="21" customHeight="1">
      <c r="A113" s="268"/>
      <c r="B113" s="70"/>
      <c r="C113" s="57">
        <v>261</v>
      </c>
      <c r="D113" s="79" t="s">
        <v>54</v>
      </c>
      <c r="E113" s="67"/>
      <c r="F113" s="67">
        <v>36</v>
      </c>
      <c r="G113" s="280">
        <f t="shared" si="4"/>
        <v>36</v>
      </c>
    </row>
    <row r="114" spans="1:7" s="37" customFormat="1" ht="21" customHeight="1">
      <c r="A114" s="268"/>
      <c r="B114" s="70"/>
      <c r="C114" s="57">
        <v>262</v>
      </c>
      <c r="D114" s="79" t="s">
        <v>219</v>
      </c>
      <c r="E114" s="67"/>
      <c r="F114" s="67">
        <v>35</v>
      </c>
      <c r="G114" s="280">
        <f t="shared" si="4"/>
        <v>35</v>
      </c>
    </row>
    <row r="115" spans="1:7" s="37" customFormat="1" ht="21" customHeight="1">
      <c r="A115" s="268"/>
      <c r="B115" s="70"/>
      <c r="C115" s="57">
        <v>265</v>
      </c>
      <c r="D115" s="79" t="s">
        <v>704</v>
      </c>
      <c r="E115" s="67"/>
      <c r="F115" s="67">
        <v>24</v>
      </c>
      <c r="G115" s="280">
        <f t="shared" si="4"/>
        <v>24</v>
      </c>
    </row>
    <row r="116" spans="1:7" s="37" customFormat="1" ht="21" customHeight="1">
      <c r="A116" s="268"/>
      <c r="B116" s="70"/>
      <c r="C116" s="57">
        <v>351</v>
      </c>
      <c r="D116" s="79" t="s">
        <v>233</v>
      </c>
      <c r="E116" s="67"/>
      <c r="F116" s="67">
        <v>72</v>
      </c>
      <c r="G116" s="280">
        <f t="shared" si="4"/>
        <v>72</v>
      </c>
    </row>
    <row r="117" spans="1:7" s="37" customFormat="1" ht="21" customHeight="1">
      <c r="A117" s="268"/>
      <c r="B117" s="70"/>
      <c r="C117" s="57">
        <v>361</v>
      </c>
      <c r="D117" s="79" t="s">
        <v>211</v>
      </c>
      <c r="E117" s="67"/>
      <c r="F117" s="67">
        <v>378</v>
      </c>
      <c r="G117" s="280">
        <f t="shared" si="4"/>
        <v>378</v>
      </c>
    </row>
    <row r="118" spans="1:7" s="37" customFormat="1" ht="21" customHeight="1">
      <c r="A118" s="268"/>
      <c r="B118" s="70"/>
      <c r="C118" s="57">
        <v>371</v>
      </c>
      <c r="D118" s="79" t="s">
        <v>196</v>
      </c>
      <c r="E118" s="67"/>
      <c r="F118" s="67">
        <v>972</v>
      </c>
      <c r="G118" s="280">
        <f t="shared" si="4"/>
        <v>972</v>
      </c>
    </row>
    <row r="119" spans="1:7" s="37" customFormat="1" ht="21" customHeight="1">
      <c r="A119" s="268"/>
      <c r="B119" s="70"/>
      <c r="C119" s="57">
        <v>381</v>
      </c>
      <c r="D119" s="79" t="s">
        <v>212</v>
      </c>
      <c r="E119" s="67">
        <v>240</v>
      </c>
      <c r="F119" s="67"/>
      <c r="G119" s="280">
        <f t="shared" si="4"/>
        <v>240</v>
      </c>
    </row>
    <row r="120" spans="1:7" s="37" customFormat="1" ht="21" customHeight="1">
      <c r="A120" s="268"/>
      <c r="B120" s="70"/>
      <c r="C120" s="57">
        <v>401</v>
      </c>
      <c r="D120" s="79" t="s">
        <v>299</v>
      </c>
      <c r="E120" s="67">
        <v>780</v>
      </c>
      <c r="F120" s="67"/>
      <c r="G120" s="280">
        <f t="shared" si="4"/>
        <v>780</v>
      </c>
    </row>
    <row r="121" spans="1:7" s="37" customFormat="1" ht="21" customHeight="1">
      <c r="A121" s="268"/>
      <c r="B121" s="70"/>
      <c r="C121" s="57">
        <v>421</v>
      </c>
      <c r="D121" s="79" t="s">
        <v>227</v>
      </c>
      <c r="E121" s="67"/>
      <c r="F121" s="67">
        <v>3106</v>
      </c>
      <c r="G121" s="280">
        <f t="shared" si="4"/>
        <v>3106</v>
      </c>
    </row>
    <row r="122" spans="1:7" s="37" customFormat="1" ht="21" customHeight="1">
      <c r="A122" s="268"/>
      <c r="B122" s="70"/>
      <c r="C122" s="57">
        <v>441</v>
      </c>
      <c r="D122" s="79" t="s">
        <v>222</v>
      </c>
      <c r="E122" s="67"/>
      <c r="F122" s="67">
        <v>482</v>
      </c>
      <c r="G122" s="280">
        <f t="shared" si="4"/>
        <v>482</v>
      </c>
    </row>
    <row r="123" spans="1:7" s="37" customFormat="1" ht="21" customHeight="1">
      <c r="A123" s="268"/>
      <c r="B123" s="70"/>
      <c r="C123" s="57">
        <v>443</v>
      </c>
      <c r="D123" s="79" t="s">
        <v>223</v>
      </c>
      <c r="E123" s="67"/>
      <c r="F123" s="67">
        <v>78</v>
      </c>
      <c r="G123" s="280">
        <f t="shared" si="4"/>
        <v>78</v>
      </c>
    </row>
    <row r="124" spans="1:7" s="37" customFormat="1" ht="21" customHeight="1">
      <c r="A124" s="268"/>
      <c r="B124" s="70"/>
      <c r="C124" s="57">
        <v>444</v>
      </c>
      <c r="D124" s="79" t="s">
        <v>238</v>
      </c>
      <c r="E124" s="67">
        <v>4080</v>
      </c>
      <c r="F124" s="67"/>
      <c r="G124" s="280">
        <f t="shared" si="4"/>
        <v>4080</v>
      </c>
    </row>
    <row r="125" spans="1:7" s="37" customFormat="1" ht="21" customHeight="1">
      <c r="A125" s="268"/>
      <c r="B125" s="70"/>
      <c r="C125" s="57">
        <v>451</v>
      </c>
      <c r="D125" s="79" t="s">
        <v>383</v>
      </c>
      <c r="E125" s="67"/>
      <c r="F125" s="67">
        <v>410</v>
      </c>
      <c r="G125" s="280">
        <f t="shared" ref="G125:G128" si="5">SUM(E125:F125)</f>
        <v>410</v>
      </c>
    </row>
    <row r="126" spans="1:7" s="37" customFormat="1" ht="21" customHeight="1">
      <c r="A126" s="268"/>
      <c r="B126" s="70"/>
      <c r="C126" s="57">
        <v>461</v>
      </c>
      <c r="D126" s="79" t="s">
        <v>380</v>
      </c>
      <c r="E126" s="67"/>
      <c r="F126" s="67">
        <v>36</v>
      </c>
      <c r="G126" s="280">
        <f t="shared" si="5"/>
        <v>36</v>
      </c>
    </row>
    <row r="127" spans="1:7" s="37" customFormat="1" ht="21" customHeight="1">
      <c r="A127" s="268"/>
      <c r="B127" s="70"/>
      <c r="C127" s="57">
        <v>471</v>
      </c>
      <c r="D127" s="79" t="s">
        <v>215</v>
      </c>
      <c r="E127" s="67"/>
      <c r="F127" s="67">
        <v>67</v>
      </c>
      <c r="G127" s="280">
        <f t="shared" si="5"/>
        <v>67</v>
      </c>
    </row>
    <row r="128" spans="1:7" s="37" customFormat="1" ht="21" customHeight="1">
      <c r="A128" s="268"/>
      <c r="B128" s="70"/>
      <c r="C128" s="57">
        <v>491</v>
      </c>
      <c r="D128" s="79" t="s">
        <v>321</v>
      </c>
      <c r="E128" s="67">
        <v>480</v>
      </c>
      <c r="F128" s="67"/>
      <c r="G128" s="280">
        <f t="shared" si="5"/>
        <v>480</v>
      </c>
    </row>
    <row r="129" spans="1:7" s="37" customFormat="1" ht="21" customHeight="1">
      <c r="A129" s="268"/>
      <c r="B129" s="70"/>
      <c r="C129" s="57">
        <v>521</v>
      </c>
      <c r="D129" s="79" t="s">
        <v>93</v>
      </c>
      <c r="E129" s="67"/>
      <c r="F129" s="67">
        <v>224</v>
      </c>
      <c r="G129" s="280">
        <v>224</v>
      </c>
    </row>
    <row r="130" spans="1:7" s="37" customFormat="1" ht="21" customHeight="1">
      <c r="A130" s="268"/>
      <c r="B130" s="50"/>
      <c r="C130" s="58">
        <v>531</v>
      </c>
      <c r="D130" s="60" t="s">
        <v>587</v>
      </c>
      <c r="E130" s="68"/>
      <c r="F130" s="68">
        <v>20</v>
      </c>
      <c r="G130" s="281">
        <f>SUM(E130:F130)</f>
        <v>20</v>
      </c>
    </row>
    <row r="131" spans="1:7" s="37" customFormat="1" ht="21" customHeight="1">
      <c r="A131" s="268"/>
      <c r="B131" s="288" t="s">
        <v>595</v>
      </c>
      <c r="C131" s="289">
        <v>231</v>
      </c>
      <c r="D131" s="290" t="s">
        <v>46</v>
      </c>
      <c r="E131" s="291"/>
      <c r="F131" s="291">
        <v>36</v>
      </c>
      <c r="G131" s="292">
        <f>SUM(E131:F131)</f>
        <v>36</v>
      </c>
    </row>
    <row r="132" spans="1:7" s="37" customFormat="1" ht="21" customHeight="1">
      <c r="A132" s="268"/>
      <c r="B132" s="70" t="s">
        <v>484</v>
      </c>
      <c r="C132" s="57">
        <v>91</v>
      </c>
      <c r="D132" s="79" t="s">
        <v>499</v>
      </c>
      <c r="E132" s="67"/>
      <c r="F132" s="67">
        <v>18</v>
      </c>
      <c r="G132" s="280">
        <f>SUM(E132:F132)</f>
        <v>18</v>
      </c>
    </row>
    <row r="133" spans="1:7" s="37" customFormat="1" ht="21" customHeight="1">
      <c r="A133" s="268"/>
      <c r="B133" s="70"/>
      <c r="C133" s="57">
        <v>112</v>
      </c>
      <c r="D133" s="79" t="s">
        <v>699</v>
      </c>
      <c r="E133" s="67"/>
      <c r="F133" s="67">
        <v>38</v>
      </c>
      <c r="G133" s="280">
        <f t="shared" ref="G133:G134" si="6">SUM(E133:F133)</f>
        <v>38</v>
      </c>
    </row>
    <row r="134" spans="1:7" s="37" customFormat="1" ht="21" customHeight="1">
      <c r="A134" s="268"/>
      <c r="B134" s="70"/>
      <c r="C134" s="57">
        <v>121</v>
      </c>
      <c r="D134" s="79" t="s">
        <v>582</v>
      </c>
      <c r="E134" s="67"/>
      <c r="F134" s="67">
        <v>198</v>
      </c>
      <c r="G134" s="280">
        <f t="shared" si="6"/>
        <v>198</v>
      </c>
    </row>
    <row r="135" spans="1:7" s="37" customFormat="1" ht="21" customHeight="1">
      <c r="A135" s="268"/>
      <c r="B135" s="70"/>
      <c r="C135" s="57">
        <v>211</v>
      </c>
      <c r="D135" s="79" t="s">
        <v>574</v>
      </c>
      <c r="E135" s="67"/>
      <c r="F135" s="67">
        <v>126</v>
      </c>
      <c r="G135" s="280">
        <f t="shared" ref="G135:G162" si="7">SUM(E135:F135)</f>
        <v>126</v>
      </c>
    </row>
    <row r="136" spans="1:7" s="37" customFormat="1" ht="21" customHeight="1">
      <c r="A136" s="268"/>
      <c r="B136" s="70"/>
      <c r="C136" s="57">
        <v>231</v>
      </c>
      <c r="D136" s="79" t="s">
        <v>46</v>
      </c>
      <c r="E136" s="67"/>
      <c r="F136" s="67">
        <v>18</v>
      </c>
      <c r="G136" s="280">
        <f t="shared" si="7"/>
        <v>18</v>
      </c>
    </row>
    <row r="137" spans="1:7" s="37" customFormat="1" ht="21" customHeight="1">
      <c r="A137" s="268"/>
      <c r="B137" s="70"/>
      <c r="C137" s="57">
        <v>241</v>
      </c>
      <c r="D137" s="79" t="s">
        <v>250</v>
      </c>
      <c r="E137" s="67"/>
      <c r="F137" s="67">
        <v>90</v>
      </c>
      <c r="G137" s="280">
        <f t="shared" si="7"/>
        <v>90</v>
      </c>
    </row>
    <row r="138" spans="1:7" s="37" customFormat="1" ht="21" customHeight="1">
      <c r="A138" s="268"/>
      <c r="B138" s="70"/>
      <c r="C138" s="57">
        <v>255</v>
      </c>
      <c r="D138" s="79" t="s">
        <v>217</v>
      </c>
      <c r="E138" s="67"/>
      <c r="F138" s="67">
        <v>166</v>
      </c>
      <c r="G138" s="280">
        <f t="shared" si="7"/>
        <v>166</v>
      </c>
    </row>
    <row r="139" spans="1:7" s="37" customFormat="1" ht="21" customHeight="1">
      <c r="A139" s="268"/>
      <c r="B139" s="70"/>
      <c r="C139" s="57">
        <v>256</v>
      </c>
      <c r="D139" s="79" t="s">
        <v>703</v>
      </c>
      <c r="E139" s="67">
        <v>18</v>
      </c>
      <c r="F139" s="67">
        <v>18</v>
      </c>
      <c r="G139" s="280">
        <f t="shared" si="7"/>
        <v>36</v>
      </c>
    </row>
    <row r="140" spans="1:7" s="37" customFormat="1" ht="21" customHeight="1">
      <c r="A140" s="268"/>
      <c r="B140" s="70"/>
      <c r="C140" s="57">
        <v>261</v>
      </c>
      <c r="D140" s="79" t="s">
        <v>197</v>
      </c>
      <c r="E140" s="67">
        <v>386</v>
      </c>
      <c r="F140" s="67">
        <v>234</v>
      </c>
      <c r="G140" s="280">
        <f t="shared" si="7"/>
        <v>620</v>
      </c>
    </row>
    <row r="141" spans="1:7" s="37" customFormat="1" ht="21" customHeight="1">
      <c r="A141" s="268"/>
      <c r="B141" s="70"/>
      <c r="C141" s="57">
        <v>262</v>
      </c>
      <c r="D141" s="79" t="s">
        <v>219</v>
      </c>
      <c r="E141" s="67">
        <v>90</v>
      </c>
      <c r="F141" s="67">
        <v>3447</v>
      </c>
      <c r="G141" s="280">
        <f t="shared" si="7"/>
        <v>3537</v>
      </c>
    </row>
    <row r="142" spans="1:7" s="37" customFormat="1" ht="21" customHeight="1">
      <c r="A142" s="268"/>
      <c r="B142" s="70"/>
      <c r="C142" s="57">
        <v>265</v>
      </c>
      <c r="D142" s="79" t="s">
        <v>58</v>
      </c>
      <c r="E142" s="67"/>
      <c r="F142" s="67">
        <v>200</v>
      </c>
      <c r="G142" s="280">
        <f t="shared" si="7"/>
        <v>200</v>
      </c>
    </row>
    <row r="143" spans="1:7" s="37" customFormat="1" ht="21" customHeight="1">
      <c r="A143" s="268"/>
      <c r="B143" s="70"/>
      <c r="C143" s="57">
        <v>351</v>
      </c>
      <c r="D143" s="79" t="s">
        <v>233</v>
      </c>
      <c r="E143" s="67"/>
      <c r="F143" s="67">
        <v>127</v>
      </c>
      <c r="G143" s="280">
        <f t="shared" si="7"/>
        <v>127</v>
      </c>
    </row>
    <row r="144" spans="1:7" s="37" customFormat="1" ht="21" customHeight="1">
      <c r="A144" s="268"/>
      <c r="B144" s="70"/>
      <c r="C144" s="57">
        <v>361</v>
      </c>
      <c r="D144" s="79" t="s">
        <v>584</v>
      </c>
      <c r="E144" s="67"/>
      <c r="F144" s="67">
        <v>18</v>
      </c>
      <c r="G144" s="280">
        <f t="shared" si="7"/>
        <v>18</v>
      </c>
    </row>
    <row r="145" spans="1:7" s="37" customFormat="1" ht="21" customHeight="1">
      <c r="A145" s="268"/>
      <c r="B145" s="70"/>
      <c r="C145" s="57">
        <v>371</v>
      </c>
      <c r="D145" s="79" t="s">
        <v>196</v>
      </c>
      <c r="E145" s="67"/>
      <c r="F145" s="67">
        <v>54</v>
      </c>
      <c r="G145" s="280">
        <f t="shared" si="7"/>
        <v>54</v>
      </c>
    </row>
    <row r="146" spans="1:7" s="37" customFormat="1" ht="21" customHeight="1">
      <c r="A146" s="268"/>
      <c r="B146" s="70"/>
      <c r="C146" s="57">
        <v>391</v>
      </c>
      <c r="D146" s="79" t="s">
        <v>259</v>
      </c>
      <c r="E146" s="67"/>
      <c r="F146" s="67">
        <v>18</v>
      </c>
      <c r="G146" s="280">
        <f t="shared" si="7"/>
        <v>18</v>
      </c>
    </row>
    <row r="147" spans="1:7" s="37" customFormat="1" ht="21" customHeight="1">
      <c r="A147" s="268"/>
      <c r="B147" s="70"/>
      <c r="C147" s="57">
        <v>401</v>
      </c>
      <c r="D147" s="79" t="s">
        <v>299</v>
      </c>
      <c r="E147" s="67"/>
      <c r="F147" s="67">
        <v>2518</v>
      </c>
      <c r="G147" s="280">
        <f t="shared" si="7"/>
        <v>2518</v>
      </c>
    </row>
    <row r="148" spans="1:7" s="37" customFormat="1" ht="21" customHeight="1">
      <c r="A148" s="268"/>
      <c r="B148" s="70"/>
      <c r="C148" s="57">
        <v>421</v>
      </c>
      <c r="D148" s="79" t="s">
        <v>227</v>
      </c>
      <c r="E148" s="67">
        <v>1244</v>
      </c>
      <c r="F148" s="67">
        <v>1890</v>
      </c>
      <c r="G148" s="280">
        <f t="shared" si="7"/>
        <v>3134</v>
      </c>
    </row>
    <row r="149" spans="1:7" s="37" customFormat="1" ht="21" customHeight="1">
      <c r="A149" s="268"/>
      <c r="B149" s="70"/>
      <c r="C149" s="57">
        <v>441</v>
      </c>
      <c r="D149" s="79" t="s">
        <v>222</v>
      </c>
      <c r="E149" s="67"/>
      <c r="F149" s="67">
        <v>20</v>
      </c>
      <c r="G149" s="280">
        <f t="shared" si="7"/>
        <v>20</v>
      </c>
    </row>
    <row r="150" spans="1:7" s="37" customFormat="1" ht="21" customHeight="1">
      <c r="A150" s="268"/>
      <c r="B150" s="70"/>
      <c r="C150" s="57">
        <v>442</v>
      </c>
      <c r="D150" s="79" t="s">
        <v>585</v>
      </c>
      <c r="E150" s="67"/>
      <c r="F150" s="67">
        <v>74</v>
      </c>
      <c r="G150" s="280">
        <f t="shared" si="7"/>
        <v>74</v>
      </c>
    </row>
    <row r="151" spans="1:7" s="37" customFormat="1" ht="21" customHeight="1">
      <c r="A151" s="268"/>
      <c r="B151" s="70"/>
      <c r="C151" s="57">
        <v>443</v>
      </c>
      <c r="D151" s="79" t="s">
        <v>586</v>
      </c>
      <c r="E151" s="67"/>
      <c r="F151" s="67">
        <v>94</v>
      </c>
      <c r="G151" s="280">
        <f t="shared" si="7"/>
        <v>94</v>
      </c>
    </row>
    <row r="152" spans="1:7" s="37" customFormat="1" ht="21" customHeight="1">
      <c r="A152" s="268"/>
      <c r="B152" s="70"/>
      <c r="C152" s="57">
        <v>444</v>
      </c>
      <c r="D152" s="79" t="s">
        <v>238</v>
      </c>
      <c r="E152" s="67">
        <v>33240</v>
      </c>
      <c r="F152" s="67">
        <v>60</v>
      </c>
      <c r="G152" s="280">
        <f t="shared" si="7"/>
        <v>33300</v>
      </c>
    </row>
    <row r="153" spans="1:7" s="37" customFormat="1" ht="21" customHeight="1">
      <c r="A153" s="268"/>
      <c r="B153" s="70"/>
      <c r="C153" s="57">
        <v>471</v>
      </c>
      <c r="D153" s="79" t="s">
        <v>215</v>
      </c>
      <c r="E153" s="67">
        <v>2528</v>
      </c>
      <c r="F153" s="67">
        <v>277</v>
      </c>
      <c r="G153" s="280">
        <f t="shared" si="7"/>
        <v>2805</v>
      </c>
    </row>
    <row r="154" spans="1:7" s="37" customFormat="1" ht="21" customHeight="1">
      <c r="A154" s="268"/>
      <c r="B154" s="70"/>
      <c r="C154" s="57">
        <v>491</v>
      </c>
      <c r="D154" s="79" t="s">
        <v>321</v>
      </c>
      <c r="E154" s="67">
        <v>140</v>
      </c>
      <c r="F154" s="67"/>
      <c r="G154" s="280">
        <f t="shared" si="7"/>
        <v>140</v>
      </c>
    </row>
    <row r="155" spans="1:7" s="37" customFormat="1" ht="21" customHeight="1">
      <c r="A155" s="268"/>
      <c r="B155" s="70"/>
      <c r="C155" s="57">
        <v>521</v>
      </c>
      <c r="D155" s="79" t="s">
        <v>300</v>
      </c>
      <c r="E155" s="67">
        <v>18</v>
      </c>
      <c r="F155" s="67"/>
      <c r="G155" s="280">
        <f t="shared" si="7"/>
        <v>18</v>
      </c>
    </row>
    <row r="156" spans="1:7" s="37" customFormat="1" ht="21" customHeight="1">
      <c r="A156" s="268"/>
      <c r="B156" s="50"/>
      <c r="C156" s="58">
        <v>531</v>
      </c>
      <c r="D156" s="59" t="s">
        <v>587</v>
      </c>
      <c r="E156" s="68"/>
      <c r="F156" s="68">
        <v>18</v>
      </c>
      <c r="G156" s="281">
        <f t="shared" si="7"/>
        <v>18</v>
      </c>
    </row>
    <row r="157" spans="1:7" s="37" customFormat="1" ht="21" customHeight="1">
      <c r="A157" s="268"/>
      <c r="B157" s="70" t="s">
        <v>485</v>
      </c>
      <c r="C157" s="57">
        <v>23</v>
      </c>
      <c r="D157" s="79" t="s">
        <v>249</v>
      </c>
      <c r="E157" s="67"/>
      <c r="F157" s="67">
        <v>90</v>
      </c>
      <c r="G157" s="280">
        <f t="shared" si="7"/>
        <v>90</v>
      </c>
    </row>
    <row r="158" spans="1:7" s="37" customFormat="1" ht="21" customHeight="1">
      <c r="A158" s="268"/>
      <c r="B158" s="70"/>
      <c r="C158" s="57">
        <v>241</v>
      </c>
      <c r="D158" s="79" t="s">
        <v>705</v>
      </c>
      <c r="E158" s="67"/>
      <c r="F158" s="67">
        <v>54</v>
      </c>
      <c r="G158" s="280">
        <f t="shared" si="7"/>
        <v>54</v>
      </c>
    </row>
    <row r="159" spans="1:7" s="37" customFormat="1" ht="21" customHeight="1">
      <c r="A159" s="268"/>
      <c r="B159" s="70"/>
      <c r="C159" s="57">
        <v>261</v>
      </c>
      <c r="D159" s="79" t="s">
        <v>197</v>
      </c>
      <c r="E159" s="67"/>
      <c r="F159" s="67">
        <v>18</v>
      </c>
      <c r="G159" s="280">
        <f t="shared" si="7"/>
        <v>18</v>
      </c>
    </row>
    <row r="160" spans="1:7" s="37" customFormat="1" ht="21" customHeight="1">
      <c r="A160" s="268"/>
      <c r="B160" s="70"/>
      <c r="C160" s="57">
        <v>262</v>
      </c>
      <c r="D160" s="79" t="s">
        <v>219</v>
      </c>
      <c r="E160" s="67">
        <v>506</v>
      </c>
      <c r="F160" s="67"/>
      <c r="G160" s="280">
        <f t="shared" si="7"/>
        <v>506</v>
      </c>
    </row>
    <row r="161" spans="1:7" s="37" customFormat="1" ht="21" customHeight="1">
      <c r="A161" s="268"/>
      <c r="B161" s="70"/>
      <c r="C161" s="57">
        <v>371</v>
      </c>
      <c r="D161" s="79" t="s">
        <v>196</v>
      </c>
      <c r="E161" s="67"/>
      <c r="F161" s="67">
        <v>90</v>
      </c>
      <c r="G161" s="280">
        <f t="shared" si="7"/>
        <v>90</v>
      </c>
    </row>
    <row r="162" spans="1:7" s="37" customFormat="1" ht="21" customHeight="1">
      <c r="A162" s="268"/>
      <c r="B162" s="70"/>
      <c r="C162" s="57">
        <v>442</v>
      </c>
      <c r="D162" s="79" t="s">
        <v>228</v>
      </c>
      <c r="E162" s="67"/>
      <c r="F162" s="67">
        <v>131</v>
      </c>
      <c r="G162" s="280">
        <f t="shared" si="7"/>
        <v>131</v>
      </c>
    </row>
    <row r="163" spans="1:7" s="37" customFormat="1" ht="21" customHeight="1">
      <c r="A163" s="268"/>
      <c r="B163" s="70"/>
      <c r="C163" s="57">
        <v>443</v>
      </c>
      <c r="D163" s="79" t="s">
        <v>223</v>
      </c>
      <c r="E163" s="67"/>
      <c r="F163" s="67">
        <v>120</v>
      </c>
      <c r="G163" s="280">
        <f t="shared" ref="G163" si="8">SUM(E163:F163)</f>
        <v>120</v>
      </c>
    </row>
    <row r="164" spans="1:7" s="37" customFormat="1" ht="21" customHeight="1">
      <c r="A164" s="268"/>
      <c r="B164" s="70"/>
      <c r="C164" s="57">
        <v>444</v>
      </c>
      <c r="D164" s="79" t="s">
        <v>238</v>
      </c>
      <c r="E164" s="67"/>
      <c r="F164" s="67">
        <v>100</v>
      </c>
      <c r="G164" s="280">
        <f t="shared" ref="G164:G200" si="9">SUM(E164:F164)</f>
        <v>100</v>
      </c>
    </row>
    <row r="165" spans="1:7" s="37" customFormat="1" ht="21" customHeight="1">
      <c r="A165" s="268"/>
      <c r="B165" s="50"/>
      <c r="C165" s="58">
        <v>521</v>
      </c>
      <c r="D165" s="59" t="s">
        <v>93</v>
      </c>
      <c r="E165" s="68"/>
      <c r="F165" s="68">
        <v>504</v>
      </c>
      <c r="G165" s="281">
        <f t="shared" si="9"/>
        <v>504</v>
      </c>
    </row>
    <row r="166" spans="1:7" s="37" customFormat="1" ht="21" customHeight="1">
      <c r="A166" s="268"/>
      <c r="B166" s="121" t="s">
        <v>649</v>
      </c>
      <c r="C166" s="293">
        <v>262</v>
      </c>
      <c r="D166" s="114" t="s">
        <v>219</v>
      </c>
      <c r="E166" s="119">
        <v>18</v>
      </c>
      <c r="F166" s="119"/>
      <c r="G166" s="286">
        <f t="shared" si="9"/>
        <v>18</v>
      </c>
    </row>
    <row r="167" spans="1:7" s="37" customFormat="1" ht="21" customHeight="1">
      <c r="A167" s="268"/>
      <c r="B167" s="70" t="s">
        <v>487</v>
      </c>
      <c r="C167" s="57">
        <v>23</v>
      </c>
      <c r="D167" s="79" t="s">
        <v>213</v>
      </c>
      <c r="E167" s="67">
        <v>72</v>
      </c>
      <c r="F167" s="67">
        <v>702</v>
      </c>
      <c r="G167" s="280">
        <f t="shared" si="9"/>
        <v>774</v>
      </c>
    </row>
    <row r="168" spans="1:7" s="37" customFormat="1" ht="21" customHeight="1">
      <c r="A168" s="268"/>
      <c r="B168" s="50"/>
      <c r="C168" s="58">
        <v>421</v>
      </c>
      <c r="D168" s="59" t="s">
        <v>198</v>
      </c>
      <c r="E168" s="68"/>
      <c r="F168" s="68">
        <v>324</v>
      </c>
      <c r="G168" s="281">
        <f t="shared" si="9"/>
        <v>324</v>
      </c>
    </row>
    <row r="169" spans="1:7" s="37" customFormat="1" ht="21" customHeight="1">
      <c r="A169" s="268"/>
      <c r="B169" s="70" t="s">
        <v>488</v>
      </c>
      <c r="C169" s="57">
        <v>162</v>
      </c>
      <c r="D169" s="79" t="s">
        <v>14</v>
      </c>
      <c r="E169" s="67"/>
      <c r="F169" s="67">
        <v>180</v>
      </c>
      <c r="G169" s="280">
        <f t="shared" si="9"/>
        <v>180</v>
      </c>
    </row>
    <row r="170" spans="1:7" s="37" customFormat="1" ht="21" customHeight="1">
      <c r="A170" s="268"/>
      <c r="B170" s="70"/>
      <c r="C170" s="57">
        <v>241</v>
      </c>
      <c r="D170" s="79" t="s">
        <v>250</v>
      </c>
      <c r="E170" s="67"/>
      <c r="F170" s="67">
        <v>58</v>
      </c>
      <c r="G170" s="280">
        <f t="shared" si="9"/>
        <v>58</v>
      </c>
    </row>
    <row r="171" spans="1:7" s="37" customFormat="1" ht="21" customHeight="1">
      <c r="A171" s="268"/>
      <c r="B171" s="50"/>
      <c r="C171" s="58">
        <v>255</v>
      </c>
      <c r="D171" s="59" t="s">
        <v>217</v>
      </c>
      <c r="E171" s="68"/>
      <c r="F171" s="68">
        <v>56</v>
      </c>
      <c r="G171" s="281">
        <f t="shared" si="9"/>
        <v>56</v>
      </c>
    </row>
    <row r="172" spans="1:7" s="37" customFormat="1" ht="21" customHeight="1">
      <c r="A172" s="268"/>
      <c r="B172" s="70" t="s">
        <v>489</v>
      </c>
      <c r="C172" s="57">
        <v>51</v>
      </c>
      <c r="D172" s="79" t="s">
        <v>462</v>
      </c>
      <c r="E172" s="67"/>
      <c r="F172" s="67">
        <v>36</v>
      </c>
      <c r="G172" s="280">
        <f t="shared" si="9"/>
        <v>36</v>
      </c>
    </row>
    <row r="173" spans="1:7" s="37" customFormat="1" ht="21" customHeight="1">
      <c r="A173" s="268"/>
      <c r="B173" s="70"/>
      <c r="C173" s="57">
        <v>211</v>
      </c>
      <c r="D173" s="79" t="s">
        <v>199</v>
      </c>
      <c r="E173" s="67"/>
      <c r="F173" s="67">
        <v>260</v>
      </c>
      <c r="G173" s="280">
        <f t="shared" si="9"/>
        <v>260</v>
      </c>
    </row>
    <row r="174" spans="1:7" s="37" customFormat="1" ht="21" customHeight="1">
      <c r="A174" s="268"/>
      <c r="B174" s="70"/>
      <c r="C174" s="57">
        <v>221</v>
      </c>
      <c r="D174" s="79" t="s">
        <v>382</v>
      </c>
      <c r="E174" s="67"/>
      <c r="F174" s="67">
        <v>234</v>
      </c>
      <c r="G174" s="280">
        <f t="shared" si="9"/>
        <v>234</v>
      </c>
    </row>
    <row r="175" spans="1:7" s="37" customFormat="1" ht="21" customHeight="1">
      <c r="A175" s="268"/>
      <c r="B175" s="70"/>
      <c r="C175" s="57">
        <v>241</v>
      </c>
      <c r="D175" s="79" t="s">
        <v>250</v>
      </c>
      <c r="E175" s="67">
        <v>440</v>
      </c>
      <c r="F175" s="67">
        <v>147</v>
      </c>
      <c r="G175" s="280">
        <f t="shared" si="9"/>
        <v>587</v>
      </c>
    </row>
    <row r="176" spans="1:7" s="37" customFormat="1" ht="21" customHeight="1">
      <c r="A176" s="268"/>
      <c r="B176" s="70"/>
      <c r="C176" s="57">
        <v>261</v>
      </c>
      <c r="D176" s="79" t="s">
        <v>197</v>
      </c>
      <c r="E176" s="67">
        <v>80</v>
      </c>
      <c r="F176" s="67"/>
      <c r="G176" s="280">
        <f t="shared" si="9"/>
        <v>80</v>
      </c>
    </row>
    <row r="177" spans="1:7" s="37" customFormat="1" ht="21" customHeight="1">
      <c r="A177" s="268"/>
      <c r="B177" s="70"/>
      <c r="C177" s="57">
        <v>262</v>
      </c>
      <c r="D177" s="79" t="s">
        <v>219</v>
      </c>
      <c r="E177" s="67">
        <v>134</v>
      </c>
      <c r="F177" s="67">
        <v>310</v>
      </c>
      <c r="G177" s="280">
        <f t="shared" si="9"/>
        <v>444</v>
      </c>
    </row>
    <row r="178" spans="1:7" s="37" customFormat="1" ht="21" customHeight="1">
      <c r="A178" s="268"/>
      <c r="B178" s="70"/>
      <c r="C178" s="57">
        <v>351</v>
      </c>
      <c r="D178" s="79" t="s">
        <v>233</v>
      </c>
      <c r="E178" s="67"/>
      <c r="F178" s="67">
        <v>3060</v>
      </c>
      <c r="G178" s="280">
        <f t="shared" si="9"/>
        <v>3060</v>
      </c>
    </row>
    <row r="179" spans="1:7" s="37" customFormat="1" ht="21" customHeight="1">
      <c r="A179" s="268"/>
      <c r="B179" s="70"/>
      <c r="C179" s="57">
        <v>371</v>
      </c>
      <c r="D179" s="79" t="s">
        <v>196</v>
      </c>
      <c r="E179" s="67"/>
      <c r="F179" s="67">
        <v>164</v>
      </c>
      <c r="G179" s="280">
        <f t="shared" si="9"/>
        <v>164</v>
      </c>
    </row>
    <row r="180" spans="1:7" s="37" customFormat="1" ht="21" customHeight="1">
      <c r="A180" s="268"/>
      <c r="B180" s="70"/>
      <c r="C180" s="57">
        <v>421</v>
      </c>
      <c r="D180" s="79" t="s">
        <v>227</v>
      </c>
      <c r="E180" s="67"/>
      <c r="F180" s="67">
        <v>1278</v>
      </c>
      <c r="G180" s="280">
        <f t="shared" si="9"/>
        <v>1278</v>
      </c>
    </row>
    <row r="181" spans="1:7" s="37" customFormat="1" ht="21" customHeight="1">
      <c r="A181" s="268"/>
      <c r="B181" s="70"/>
      <c r="C181" s="57">
        <v>422</v>
      </c>
      <c r="D181" s="79" t="s">
        <v>592</v>
      </c>
      <c r="E181" s="67">
        <v>18</v>
      </c>
      <c r="F181" s="67"/>
      <c r="G181" s="280">
        <f t="shared" si="9"/>
        <v>18</v>
      </c>
    </row>
    <row r="182" spans="1:7" s="37" customFormat="1" ht="21" customHeight="1">
      <c r="A182" s="268"/>
      <c r="B182" s="70"/>
      <c r="C182" s="57">
        <v>441</v>
      </c>
      <c r="D182" s="79" t="s">
        <v>222</v>
      </c>
      <c r="E182" s="67"/>
      <c r="F182" s="67">
        <v>54</v>
      </c>
      <c r="G182" s="280">
        <f t="shared" si="9"/>
        <v>54</v>
      </c>
    </row>
    <row r="183" spans="1:7" s="37" customFormat="1" ht="21" customHeight="1">
      <c r="A183" s="268"/>
      <c r="B183" s="70"/>
      <c r="C183" s="57">
        <v>444</v>
      </c>
      <c r="D183" s="79" t="s">
        <v>238</v>
      </c>
      <c r="E183" s="67">
        <v>16800</v>
      </c>
      <c r="F183" s="67"/>
      <c r="G183" s="280">
        <f t="shared" si="9"/>
        <v>16800</v>
      </c>
    </row>
    <row r="184" spans="1:7" s="37" customFormat="1" ht="21" customHeight="1">
      <c r="A184" s="268"/>
      <c r="B184" s="70"/>
      <c r="C184" s="57">
        <v>451</v>
      </c>
      <c r="D184" s="79" t="s">
        <v>383</v>
      </c>
      <c r="E184" s="67">
        <v>140</v>
      </c>
      <c r="F184" s="67">
        <v>18</v>
      </c>
      <c r="G184" s="280">
        <f t="shared" si="9"/>
        <v>158</v>
      </c>
    </row>
    <row r="185" spans="1:7" s="37" customFormat="1" ht="21" customHeight="1">
      <c r="A185" s="268"/>
      <c r="B185" s="70"/>
      <c r="C185" s="57">
        <v>471</v>
      </c>
      <c r="D185" s="79" t="s">
        <v>593</v>
      </c>
      <c r="E185" s="67"/>
      <c r="F185" s="67">
        <v>18</v>
      </c>
      <c r="G185" s="280">
        <f t="shared" si="9"/>
        <v>18</v>
      </c>
    </row>
    <row r="186" spans="1:7" s="37" customFormat="1" ht="21" customHeight="1">
      <c r="A186" s="268"/>
      <c r="B186" s="70"/>
      <c r="C186" s="57">
        <v>481</v>
      </c>
      <c r="D186" s="79" t="s">
        <v>594</v>
      </c>
      <c r="E186" s="67">
        <v>80</v>
      </c>
      <c r="F186" s="67"/>
      <c r="G186" s="280">
        <f t="shared" si="9"/>
        <v>80</v>
      </c>
    </row>
    <row r="187" spans="1:7" s="37" customFormat="1" ht="21" customHeight="1">
      <c r="A187" s="268"/>
      <c r="B187" s="70"/>
      <c r="C187" s="57">
        <v>491</v>
      </c>
      <c r="D187" s="79" t="s">
        <v>321</v>
      </c>
      <c r="E187" s="67">
        <v>140</v>
      </c>
      <c r="F187" s="67"/>
      <c r="G187" s="280">
        <f t="shared" si="9"/>
        <v>140</v>
      </c>
    </row>
    <row r="188" spans="1:7" s="37" customFormat="1" ht="21" customHeight="1">
      <c r="A188" s="268"/>
      <c r="B188" s="50"/>
      <c r="C188" s="58">
        <v>521</v>
      </c>
      <c r="D188" s="59" t="s">
        <v>301</v>
      </c>
      <c r="E188" s="68"/>
      <c r="F188" s="68">
        <v>164</v>
      </c>
      <c r="G188" s="281">
        <f t="shared" si="9"/>
        <v>164</v>
      </c>
    </row>
    <row r="189" spans="1:7" s="37" customFormat="1" ht="21" customHeight="1">
      <c r="A189" s="268"/>
      <c r="B189" s="88" t="s">
        <v>206</v>
      </c>
      <c r="C189" s="269">
        <v>23</v>
      </c>
      <c r="D189" s="89" t="s">
        <v>249</v>
      </c>
      <c r="E189" s="90"/>
      <c r="F189" s="90">
        <v>144</v>
      </c>
      <c r="G189" s="282">
        <f t="shared" si="9"/>
        <v>144</v>
      </c>
    </row>
    <row r="190" spans="1:7" s="37" customFormat="1" ht="21" customHeight="1">
      <c r="A190" s="268"/>
      <c r="B190" s="50"/>
      <c r="C190" s="58">
        <v>421</v>
      </c>
      <c r="D190" s="59" t="s">
        <v>227</v>
      </c>
      <c r="E190" s="68"/>
      <c r="F190" s="68">
        <v>36</v>
      </c>
      <c r="G190" s="281">
        <f t="shared" si="9"/>
        <v>36</v>
      </c>
    </row>
    <row r="191" spans="1:7" s="37" customFormat="1" ht="21" customHeight="1">
      <c r="A191" s="268"/>
      <c r="B191" s="70" t="s">
        <v>577</v>
      </c>
      <c r="C191" s="57">
        <v>444</v>
      </c>
      <c r="D191" s="79" t="s">
        <v>238</v>
      </c>
      <c r="E191" s="67">
        <v>518</v>
      </c>
      <c r="F191" s="67"/>
      <c r="G191" s="280">
        <f t="shared" si="9"/>
        <v>518</v>
      </c>
    </row>
    <row r="192" spans="1:7" s="37" customFormat="1" ht="21" customHeight="1">
      <c r="A192" s="268"/>
      <c r="B192" s="70"/>
      <c r="C192" s="57">
        <v>471</v>
      </c>
      <c r="D192" s="79" t="s">
        <v>215</v>
      </c>
      <c r="E192" s="67">
        <v>114</v>
      </c>
      <c r="F192" s="67"/>
      <c r="G192" s="280">
        <f t="shared" si="9"/>
        <v>114</v>
      </c>
    </row>
    <row r="193" spans="1:7" s="37" customFormat="1" ht="21" customHeight="1">
      <c r="A193" s="268"/>
      <c r="B193" s="88" t="s">
        <v>490</v>
      </c>
      <c r="C193" s="269">
        <v>351</v>
      </c>
      <c r="D193" s="89" t="s">
        <v>69</v>
      </c>
      <c r="E193" s="90">
        <v>18</v>
      </c>
      <c r="F193" s="90">
        <v>260</v>
      </c>
      <c r="G193" s="282">
        <f t="shared" si="9"/>
        <v>278</v>
      </c>
    </row>
    <row r="194" spans="1:7" s="37" customFormat="1" ht="21" customHeight="1">
      <c r="A194" s="268"/>
      <c r="B194" s="121" t="s">
        <v>282</v>
      </c>
      <c r="C194" s="293">
        <v>444</v>
      </c>
      <c r="D194" s="114" t="s">
        <v>238</v>
      </c>
      <c r="E194" s="119">
        <v>3660</v>
      </c>
      <c r="F194" s="119"/>
      <c r="G194" s="286">
        <f t="shared" si="9"/>
        <v>3660</v>
      </c>
    </row>
    <row r="195" spans="1:7" s="37" customFormat="1" ht="21" customHeight="1">
      <c r="A195" s="268"/>
      <c r="B195" s="50" t="s">
        <v>281</v>
      </c>
      <c r="C195" s="58">
        <v>371</v>
      </c>
      <c r="D195" s="59" t="s">
        <v>196</v>
      </c>
      <c r="E195" s="68">
        <v>40</v>
      </c>
      <c r="F195" s="68"/>
      <c r="G195" s="281">
        <f t="shared" si="9"/>
        <v>40</v>
      </c>
    </row>
    <row r="196" spans="1:7" s="37" customFormat="1" ht="21" customHeight="1">
      <c r="A196" s="268"/>
      <c r="B196" s="50" t="s">
        <v>633</v>
      </c>
      <c r="C196" s="58">
        <v>201</v>
      </c>
      <c r="D196" s="59" t="s">
        <v>707</v>
      </c>
      <c r="E196" s="68"/>
      <c r="F196" s="68">
        <v>10488</v>
      </c>
      <c r="G196" s="281">
        <f t="shared" si="9"/>
        <v>10488</v>
      </c>
    </row>
    <row r="197" spans="1:7" s="37" customFormat="1" ht="21" customHeight="1">
      <c r="A197" s="268"/>
      <c r="B197" s="121" t="s">
        <v>637</v>
      </c>
      <c r="C197" s="293">
        <v>211</v>
      </c>
      <c r="D197" s="114" t="s">
        <v>706</v>
      </c>
      <c r="E197" s="119"/>
      <c r="F197" s="119">
        <v>450</v>
      </c>
      <c r="G197" s="286">
        <f t="shared" si="9"/>
        <v>450</v>
      </c>
    </row>
    <row r="198" spans="1:7" s="37" customFormat="1" ht="21" customHeight="1">
      <c r="A198" s="268"/>
      <c r="B198" s="70" t="s">
        <v>612</v>
      </c>
      <c r="C198" s="57">
        <v>91</v>
      </c>
      <c r="D198" s="79" t="s">
        <v>599</v>
      </c>
      <c r="E198" s="67">
        <v>6930</v>
      </c>
      <c r="F198" s="67"/>
      <c r="G198" s="280">
        <f t="shared" si="9"/>
        <v>6930</v>
      </c>
    </row>
    <row r="199" spans="1:7" s="37" customFormat="1" ht="21" customHeight="1">
      <c r="A199" s="268"/>
      <c r="B199" s="70"/>
      <c r="C199" s="57">
        <v>421</v>
      </c>
      <c r="D199" s="79" t="s">
        <v>227</v>
      </c>
      <c r="E199" s="67"/>
      <c r="F199" s="67">
        <v>216</v>
      </c>
      <c r="G199" s="280">
        <f t="shared" si="9"/>
        <v>216</v>
      </c>
    </row>
    <row r="200" spans="1:7" s="37" customFormat="1" ht="21" customHeight="1">
      <c r="A200" s="268"/>
      <c r="B200" s="70"/>
      <c r="C200" s="62">
        <v>491</v>
      </c>
      <c r="D200" s="79" t="s">
        <v>321</v>
      </c>
      <c r="E200" s="67">
        <v>120</v>
      </c>
      <c r="F200" s="67"/>
      <c r="G200" s="280">
        <f t="shared" si="9"/>
        <v>120</v>
      </c>
    </row>
    <row r="201" spans="1:7" s="37" customFormat="1" ht="21" customHeight="1">
      <c r="A201" s="276"/>
      <c r="B201" s="566" t="s">
        <v>110</v>
      </c>
      <c r="C201" s="567"/>
      <c r="D201" s="277"/>
      <c r="E201" s="283">
        <f>SUM(E56:E200)</f>
        <v>126672</v>
      </c>
      <c r="F201" s="283">
        <f>SUM(F56:F200)</f>
        <v>53174</v>
      </c>
      <c r="G201" s="284">
        <f>SUM(G56:G200)</f>
        <v>179846</v>
      </c>
    </row>
    <row r="202" spans="1:7" s="37" customFormat="1" ht="21" customHeight="1">
      <c r="A202" s="268" t="s">
        <v>176</v>
      </c>
      <c r="B202" s="70" t="s">
        <v>184</v>
      </c>
      <c r="C202" s="294">
        <v>21</v>
      </c>
      <c r="D202" s="79" t="s">
        <v>385</v>
      </c>
      <c r="E202" s="67">
        <v>164</v>
      </c>
      <c r="F202" s="67"/>
      <c r="G202" s="280">
        <f>SUM(E202:F202)</f>
        <v>164</v>
      </c>
    </row>
    <row r="203" spans="1:7" s="37" customFormat="1" ht="21" customHeight="1">
      <c r="A203" s="268"/>
      <c r="B203" s="70"/>
      <c r="C203" s="57">
        <v>31</v>
      </c>
      <c r="D203" s="79" t="s">
        <v>597</v>
      </c>
      <c r="E203" s="67">
        <v>72</v>
      </c>
      <c r="F203" s="67">
        <v>20</v>
      </c>
      <c r="G203" s="280">
        <f>SUM(E203:F203)</f>
        <v>92</v>
      </c>
    </row>
    <row r="204" spans="1:7" s="37" customFormat="1" ht="21" customHeight="1">
      <c r="A204" s="268"/>
      <c r="B204" s="70"/>
      <c r="C204" s="57">
        <v>255</v>
      </c>
      <c r="D204" s="79" t="s">
        <v>694</v>
      </c>
      <c r="E204" s="67"/>
      <c r="F204" s="67">
        <v>20</v>
      </c>
      <c r="G204" s="280">
        <f t="shared" ref="G204" si="10">SUM(E204:F204)</f>
        <v>20</v>
      </c>
    </row>
    <row r="205" spans="1:7" s="37" customFormat="1" ht="21" customHeight="1">
      <c r="A205" s="268"/>
      <c r="B205" s="70"/>
      <c r="C205" s="57">
        <v>261</v>
      </c>
      <c r="D205" s="79" t="s">
        <v>197</v>
      </c>
      <c r="E205" s="67">
        <v>60</v>
      </c>
      <c r="F205" s="67"/>
      <c r="G205" s="280">
        <f t="shared" ref="G205:G210" si="11">SUM(E205:F205)</f>
        <v>60</v>
      </c>
    </row>
    <row r="206" spans="1:7" s="37" customFormat="1" ht="21" customHeight="1">
      <c r="A206" s="268"/>
      <c r="B206" s="70"/>
      <c r="C206" s="57">
        <v>371</v>
      </c>
      <c r="D206" s="79" t="s">
        <v>196</v>
      </c>
      <c r="E206" s="67">
        <v>20</v>
      </c>
      <c r="F206" s="67"/>
      <c r="G206" s="280">
        <f t="shared" si="11"/>
        <v>20</v>
      </c>
    </row>
    <row r="207" spans="1:7" s="37" customFormat="1" ht="21" customHeight="1">
      <c r="A207" s="268"/>
      <c r="B207" s="70"/>
      <c r="C207" s="57">
        <v>401</v>
      </c>
      <c r="D207" s="79" t="s">
        <v>581</v>
      </c>
      <c r="E207" s="67"/>
      <c r="F207" s="67">
        <v>720</v>
      </c>
      <c r="G207" s="280">
        <f t="shared" si="11"/>
        <v>720</v>
      </c>
    </row>
    <row r="208" spans="1:7" s="37" customFormat="1" ht="21" customHeight="1">
      <c r="A208" s="268"/>
      <c r="B208" s="70"/>
      <c r="C208" s="57">
        <v>421</v>
      </c>
      <c r="D208" s="79" t="s">
        <v>227</v>
      </c>
      <c r="E208" s="67"/>
      <c r="F208" s="67">
        <v>76</v>
      </c>
      <c r="G208" s="280">
        <f t="shared" si="11"/>
        <v>76</v>
      </c>
    </row>
    <row r="209" spans="1:8" s="37" customFormat="1" ht="21" customHeight="1">
      <c r="A209" s="268"/>
      <c r="B209" s="70"/>
      <c r="C209" s="57">
        <v>471</v>
      </c>
      <c r="D209" s="79" t="s">
        <v>215</v>
      </c>
      <c r="E209" s="67">
        <v>326</v>
      </c>
      <c r="F209" s="67"/>
      <c r="G209" s="280">
        <f t="shared" si="11"/>
        <v>326</v>
      </c>
    </row>
    <row r="210" spans="1:8" s="37" customFormat="1" ht="21" customHeight="1">
      <c r="A210" s="268"/>
      <c r="B210" s="70"/>
      <c r="C210" s="62">
        <v>491</v>
      </c>
      <c r="D210" s="79" t="s">
        <v>321</v>
      </c>
      <c r="E210" s="67">
        <v>700</v>
      </c>
      <c r="F210" s="67"/>
      <c r="G210" s="280">
        <f t="shared" si="11"/>
        <v>700</v>
      </c>
    </row>
    <row r="211" spans="1:8" s="37" customFormat="1" ht="21" customHeight="1">
      <c r="A211" s="276"/>
      <c r="B211" s="566" t="s">
        <v>110</v>
      </c>
      <c r="C211" s="567"/>
      <c r="D211" s="277"/>
      <c r="E211" s="283">
        <f>SUM(E202:E210)</f>
        <v>1342</v>
      </c>
      <c r="F211" s="283">
        <f>SUM(F202:F210)</f>
        <v>836</v>
      </c>
      <c r="G211" s="284">
        <f>SUM(G202:G210)</f>
        <v>2178</v>
      </c>
      <c r="H211" s="38"/>
    </row>
    <row r="212" spans="1:8" s="37" customFormat="1" ht="21" customHeight="1">
      <c r="A212" s="268" t="s">
        <v>8</v>
      </c>
      <c r="B212" s="295" t="s">
        <v>695</v>
      </c>
      <c r="C212" s="296">
        <v>351</v>
      </c>
      <c r="D212" s="297" t="s">
        <v>233</v>
      </c>
      <c r="E212" s="298"/>
      <c r="F212" s="298">
        <v>240</v>
      </c>
      <c r="G212" s="299">
        <f>SUM(E212:F212)</f>
        <v>240</v>
      </c>
      <c r="H212" s="38"/>
    </row>
    <row r="213" spans="1:8" s="37" customFormat="1" ht="21" customHeight="1">
      <c r="A213" s="268"/>
      <c r="B213" s="70" t="s">
        <v>241</v>
      </c>
      <c r="C213" s="57">
        <v>161</v>
      </c>
      <c r="D213" s="79" t="s">
        <v>379</v>
      </c>
      <c r="E213" s="67">
        <v>40</v>
      </c>
      <c r="F213" s="67"/>
      <c r="G213" s="280">
        <f>SUM(E213:F213)</f>
        <v>40</v>
      </c>
    </row>
    <row r="214" spans="1:8" s="37" customFormat="1" ht="21" customHeight="1">
      <c r="A214" s="268"/>
      <c r="B214" s="70"/>
      <c r="C214" s="57">
        <v>222</v>
      </c>
      <c r="D214" s="79" t="s">
        <v>696</v>
      </c>
      <c r="E214" s="67"/>
      <c r="F214" s="67">
        <v>18</v>
      </c>
      <c r="G214" s="280">
        <f>SUM(E214:F214)</f>
        <v>18</v>
      </c>
    </row>
    <row r="215" spans="1:8" s="37" customFormat="1" ht="21" customHeight="1">
      <c r="A215" s="268"/>
      <c r="B215" s="70"/>
      <c r="C215" s="57">
        <v>262</v>
      </c>
      <c r="D215" s="79" t="s">
        <v>219</v>
      </c>
      <c r="E215" s="67">
        <v>1216</v>
      </c>
      <c r="F215" s="67">
        <v>288</v>
      </c>
      <c r="G215" s="280">
        <f>SUM(E215:F215)</f>
        <v>1504</v>
      </c>
    </row>
    <row r="216" spans="1:8" s="37" customFormat="1" ht="21" customHeight="1">
      <c r="A216" s="268"/>
      <c r="B216" s="70"/>
      <c r="C216" s="57">
        <v>351</v>
      </c>
      <c r="D216" s="79" t="s">
        <v>233</v>
      </c>
      <c r="E216" s="67"/>
      <c r="F216" s="67">
        <v>240</v>
      </c>
      <c r="G216" s="280">
        <f>SUM(E216:F216)</f>
        <v>240</v>
      </c>
    </row>
    <row r="217" spans="1:8" s="37" customFormat="1" ht="21" customHeight="1">
      <c r="A217" s="268"/>
      <c r="B217" s="70"/>
      <c r="C217" s="57">
        <v>371</v>
      </c>
      <c r="D217" s="79" t="s">
        <v>196</v>
      </c>
      <c r="E217" s="67"/>
      <c r="F217" s="67">
        <v>90</v>
      </c>
      <c r="G217" s="280">
        <f t="shared" ref="G217:G220" si="12">SUM(E217:F217)</f>
        <v>90</v>
      </c>
    </row>
    <row r="218" spans="1:8" s="37" customFormat="1" ht="21" customHeight="1">
      <c r="A218" s="268"/>
      <c r="B218" s="70"/>
      <c r="C218" s="57">
        <v>391</v>
      </c>
      <c r="D218" s="79" t="s">
        <v>259</v>
      </c>
      <c r="E218" s="67"/>
      <c r="F218" s="67">
        <v>220</v>
      </c>
      <c r="G218" s="280">
        <f>SUM(E218:F218)</f>
        <v>220</v>
      </c>
    </row>
    <row r="219" spans="1:8" s="37" customFormat="1" ht="21" customHeight="1">
      <c r="A219" s="268"/>
      <c r="B219" s="70"/>
      <c r="C219" s="57">
        <v>421</v>
      </c>
      <c r="D219" s="79" t="s">
        <v>227</v>
      </c>
      <c r="E219" s="67"/>
      <c r="F219" s="67">
        <v>180</v>
      </c>
      <c r="G219" s="280">
        <f t="shared" si="12"/>
        <v>180</v>
      </c>
    </row>
    <row r="220" spans="1:8" s="37" customFormat="1" ht="21" customHeight="1">
      <c r="A220" s="268"/>
      <c r="B220" s="70"/>
      <c r="C220" s="57">
        <v>471</v>
      </c>
      <c r="D220" s="79" t="s">
        <v>215</v>
      </c>
      <c r="E220" s="67">
        <v>58</v>
      </c>
      <c r="F220" s="67"/>
      <c r="G220" s="280">
        <f t="shared" si="12"/>
        <v>58</v>
      </c>
    </row>
    <row r="221" spans="1:8" s="37" customFormat="1" ht="21" customHeight="1">
      <c r="A221" s="268"/>
      <c r="B221" s="70"/>
      <c r="C221" s="57">
        <v>481</v>
      </c>
      <c r="D221" s="79" t="s">
        <v>194</v>
      </c>
      <c r="E221" s="67">
        <v>234</v>
      </c>
      <c r="F221" s="67"/>
      <c r="G221" s="280">
        <f t="shared" ref="G221:G230" si="13">SUM(E221:F221)</f>
        <v>234</v>
      </c>
    </row>
    <row r="222" spans="1:8" s="37" customFormat="1" ht="21" customHeight="1">
      <c r="A222" s="268"/>
      <c r="B222" s="70"/>
      <c r="C222" s="57">
        <v>491</v>
      </c>
      <c r="D222" s="79" t="s">
        <v>321</v>
      </c>
      <c r="E222" s="67">
        <v>240</v>
      </c>
      <c r="F222" s="67"/>
      <c r="G222" s="280">
        <f t="shared" si="13"/>
        <v>240</v>
      </c>
    </row>
    <row r="223" spans="1:8" s="37" customFormat="1" ht="21" customHeight="1">
      <c r="A223" s="268"/>
      <c r="B223" s="50"/>
      <c r="C223" s="58">
        <v>521</v>
      </c>
      <c r="D223" s="59" t="s">
        <v>384</v>
      </c>
      <c r="E223" s="68"/>
      <c r="F223" s="68">
        <v>972</v>
      </c>
      <c r="G223" s="281">
        <f t="shared" si="13"/>
        <v>972</v>
      </c>
    </row>
    <row r="224" spans="1:8" s="37" customFormat="1" ht="21" customHeight="1">
      <c r="A224" s="268"/>
      <c r="B224" s="50" t="s">
        <v>464</v>
      </c>
      <c r="C224" s="58">
        <v>121</v>
      </c>
      <c r="D224" s="59" t="s">
        <v>442</v>
      </c>
      <c r="E224" s="68"/>
      <c r="F224" s="68">
        <v>4500</v>
      </c>
      <c r="G224" s="281">
        <f t="shared" si="13"/>
        <v>4500</v>
      </c>
    </row>
    <row r="225" spans="1:7" s="37" customFormat="1" ht="21" customHeight="1">
      <c r="A225" s="268"/>
      <c r="B225" s="50" t="s">
        <v>167</v>
      </c>
      <c r="C225" s="58">
        <v>421</v>
      </c>
      <c r="D225" s="59" t="s">
        <v>227</v>
      </c>
      <c r="E225" s="68"/>
      <c r="F225" s="68">
        <v>198</v>
      </c>
      <c r="G225" s="281">
        <f t="shared" si="13"/>
        <v>198</v>
      </c>
    </row>
    <row r="226" spans="1:7" s="37" customFormat="1" ht="21" customHeight="1">
      <c r="A226" s="268"/>
      <c r="B226" s="50" t="s">
        <v>240</v>
      </c>
      <c r="C226" s="58">
        <v>461</v>
      </c>
      <c r="D226" s="59" t="s">
        <v>380</v>
      </c>
      <c r="E226" s="68"/>
      <c r="F226" s="68">
        <v>126</v>
      </c>
      <c r="G226" s="281">
        <f t="shared" si="13"/>
        <v>126</v>
      </c>
    </row>
    <row r="227" spans="1:7" s="37" customFormat="1" ht="21" customHeight="1">
      <c r="A227" s="268"/>
      <c r="B227" s="70" t="s">
        <v>243</v>
      </c>
      <c r="C227" s="57">
        <v>361</v>
      </c>
      <c r="D227" s="79" t="s">
        <v>211</v>
      </c>
      <c r="E227" s="67"/>
      <c r="F227" s="67">
        <v>54</v>
      </c>
      <c r="G227" s="280">
        <f t="shared" si="13"/>
        <v>54</v>
      </c>
    </row>
    <row r="228" spans="1:7" s="37" customFormat="1" ht="21" customHeight="1">
      <c r="A228" s="268"/>
      <c r="B228" s="70"/>
      <c r="C228" s="57">
        <v>401</v>
      </c>
      <c r="D228" s="79" t="s">
        <v>459</v>
      </c>
      <c r="E228" s="67"/>
      <c r="F228" s="67">
        <v>200</v>
      </c>
      <c r="G228" s="280">
        <f t="shared" si="13"/>
        <v>200</v>
      </c>
    </row>
    <row r="229" spans="1:7" s="37" customFormat="1" ht="21" customHeight="1">
      <c r="A229" s="268"/>
      <c r="B229" s="50"/>
      <c r="C229" s="58">
        <v>491</v>
      </c>
      <c r="D229" s="59" t="s">
        <v>321</v>
      </c>
      <c r="E229" s="68">
        <v>20</v>
      </c>
      <c r="F229" s="68"/>
      <c r="G229" s="281">
        <f t="shared" si="13"/>
        <v>20</v>
      </c>
    </row>
    <row r="230" spans="1:7" s="37" customFormat="1" ht="21" customHeight="1">
      <c r="A230" s="268"/>
      <c r="B230" s="70" t="s">
        <v>656</v>
      </c>
      <c r="C230" s="300">
        <v>451</v>
      </c>
      <c r="D230" s="79" t="s">
        <v>697</v>
      </c>
      <c r="E230" s="67"/>
      <c r="F230" s="67">
        <v>36</v>
      </c>
      <c r="G230" s="280">
        <f t="shared" si="13"/>
        <v>36</v>
      </c>
    </row>
    <row r="231" spans="1:7" s="37" customFormat="1" ht="21" customHeight="1">
      <c r="A231" s="276"/>
      <c r="B231" s="566" t="s">
        <v>110</v>
      </c>
      <c r="C231" s="567"/>
      <c r="D231" s="277"/>
      <c r="E231" s="283">
        <f>SUM(E212:E230)</f>
        <v>1808</v>
      </c>
      <c r="F231" s="283">
        <f>SUM(F212:F230)</f>
        <v>7362</v>
      </c>
      <c r="G231" s="284">
        <f>SUM(G212:G230)</f>
        <v>9170</v>
      </c>
    </row>
    <row r="232" spans="1:7" s="37" customFormat="1" ht="21" customHeight="1">
      <c r="A232" s="268" t="s">
        <v>144</v>
      </c>
      <c r="B232" s="70" t="s">
        <v>144</v>
      </c>
      <c r="C232" s="294">
        <v>351</v>
      </c>
      <c r="D232" s="79" t="s">
        <v>233</v>
      </c>
      <c r="E232" s="67"/>
      <c r="F232" s="67">
        <v>60</v>
      </c>
      <c r="G232" s="280">
        <f t="shared" ref="G232:G237" si="14">SUM(E232:F232)</f>
        <v>60</v>
      </c>
    </row>
    <row r="233" spans="1:7" s="37" customFormat="1" ht="21" customHeight="1">
      <c r="A233" s="268"/>
      <c r="B233" s="70"/>
      <c r="C233" s="57">
        <v>371</v>
      </c>
      <c r="D233" s="79" t="s">
        <v>196</v>
      </c>
      <c r="E233" s="67"/>
      <c r="F233" s="67">
        <v>36</v>
      </c>
      <c r="G233" s="280">
        <f t="shared" si="14"/>
        <v>36</v>
      </c>
    </row>
    <row r="234" spans="1:7" s="37" customFormat="1" ht="21" customHeight="1">
      <c r="A234" s="268"/>
      <c r="B234" s="70"/>
      <c r="C234" s="57">
        <v>421</v>
      </c>
      <c r="D234" s="79" t="s">
        <v>76</v>
      </c>
      <c r="E234" s="67"/>
      <c r="F234" s="67">
        <v>450</v>
      </c>
      <c r="G234" s="280">
        <f t="shared" si="14"/>
        <v>450</v>
      </c>
    </row>
    <row r="235" spans="1:7" s="37" customFormat="1" ht="21" customHeight="1">
      <c r="A235" s="268"/>
      <c r="B235" s="70"/>
      <c r="C235" s="57">
        <v>444</v>
      </c>
      <c r="D235" s="79" t="s">
        <v>238</v>
      </c>
      <c r="E235" s="67">
        <v>438</v>
      </c>
      <c r="F235" s="67"/>
      <c r="G235" s="280">
        <f t="shared" si="14"/>
        <v>438</v>
      </c>
    </row>
    <row r="236" spans="1:7" s="37" customFormat="1" ht="21" customHeight="1">
      <c r="A236" s="268"/>
      <c r="B236" s="70"/>
      <c r="C236" s="57">
        <v>471</v>
      </c>
      <c r="D236" s="79" t="s">
        <v>215</v>
      </c>
      <c r="E236" s="67">
        <v>218</v>
      </c>
      <c r="F236" s="67"/>
      <c r="G236" s="280">
        <f t="shared" si="14"/>
        <v>218</v>
      </c>
    </row>
    <row r="237" spans="1:7" s="37" customFormat="1" ht="21" customHeight="1">
      <c r="A237" s="268"/>
      <c r="B237" s="70"/>
      <c r="C237" s="62">
        <v>521</v>
      </c>
      <c r="D237" s="79" t="s">
        <v>301</v>
      </c>
      <c r="E237" s="67"/>
      <c r="F237" s="67">
        <v>684</v>
      </c>
      <c r="G237" s="280">
        <f t="shared" si="14"/>
        <v>684</v>
      </c>
    </row>
    <row r="238" spans="1:7" s="37" customFormat="1" ht="21" customHeight="1">
      <c r="A238" s="276"/>
      <c r="B238" s="566" t="s">
        <v>110</v>
      </c>
      <c r="C238" s="567"/>
      <c r="D238" s="277"/>
      <c r="E238" s="283">
        <f>SUM(E232:E237)</f>
        <v>656</v>
      </c>
      <c r="F238" s="283">
        <f>SUM(F232:F237)</f>
        <v>1230</v>
      </c>
      <c r="G238" s="284">
        <f>SUM(G232:G237)</f>
        <v>1886</v>
      </c>
    </row>
    <row r="239" spans="1:7" s="37" customFormat="1" ht="21" customHeight="1">
      <c r="A239" s="268" t="s">
        <v>242</v>
      </c>
      <c r="B239" s="70" t="s">
        <v>220</v>
      </c>
      <c r="C239" s="294">
        <v>255</v>
      </c>
      <c r="D239" s="79" t="s">
        <v>217</v>
      </c>
      <c r="E239" s="67">
        <v>100</v>
      </c>
      <c r="F239" s="67">
        <v>1898</v>
      </c>
      <c r="G239" s="280">
        <f>SUM(E239:F239)</f>
        <v>1998</v>
      </c>
    </row>
    <row r="240" spans="1:7" s="37" customFormat="1" ht="21" customHeight="1">
      <c r="A240" s="268"/>
      <c r="B240" s="70"/>
      <c r="C240" s="57">
        <v>262</v>
      </c>
      <c r="D240" s="79" t="s">
        <v>219</v>
      </c>
      <c r="E240" s="67"/>
      <c r="F240" s="67">
        <v>18</v>
      </c>
      <c r="G240" s="280">
        <f t="shared" ref="G240:G241" si="15">SUM(E240:F240)</f>
        <v>18</v>
      </c>
    </row>
    <row r="241" spans="1:7" s="37" customFormat="1" ht="21" customHeight="1">
      <c r="A241" s="268"/>
      <c r="B241" s="70"/>
      <c r="C241" s="57">
        <v>371</v>
      </c>
      <c r="D241" s="79" t="s">
        <v>196</v>
      </c>
      <c r="E241" s="67"/>
      <c r="F241" s="67">
        <v>90</v>
      </c>
      <c r="G241" s="280">
        <f t="shared" si="15"/>
        <v>90</v>
      </c>
    </row>
    <row r="242" spans="1:7" s="37" customFormat="1" ht="21" customHeight="1">
      <c r="A242" s="268"/>
      <c r="B242" s="70"/>
      <c r="C242" s="57">
        <v>391</v>
      </c>
      <c r="D242" s="79" t="s">
        <v>259</v>
      </c>
      <c r="E242" s="67"/>
      <c r="F242" s="67">
        <v>80</v>
      </c>
      <c r="G242" s="280">
        <f t="shared" ref="G242:G256" si="16">SUM(E242:F242)</f>
        <v>80</v>
      </c>
    </row>
    <row r="243" spans="1:7" s="37" customFormat="1" ht="21" customHeight="1">
      <c r="A243" s="268"/>
      <c r="B243" s="70"/>
      <c r="C243" s="57">
        <v>411</v>
      </c>
      <c r="D243" s="79" t="s">
        <v>386</v>
      </c>
      <c r="E243" s="67"/>
      <c r="F243" s="67">
        <v>432</v>
      </c>
      <c r="G243" s="280">
        <f t="shared" si="16"/>
        <v>432</v>
      </c>
    </row>
    <row r="244" spans="1:7" s="37" customFormat="1" ht="21" customHeight="1">
      <c r="A244" s="268"/>
      <c r="B244" s="70"/>
      <c r="C244" s="57">
        <v>421</v>
      </c>
      <c r="D244" s="79" t="s">
        <v>227</v>
      </c>
      <c r="E244" s="67"/>
      <c r="F244" s="67">
        <v>954</v>
      </c>
      <c r="G244" s="280">
        <f t="shared" si="16"/>
        <v>954</v>
      </c>
    </row>
    <row r="245" spans="1:7" s="37" customFormat="1" ht="21" customHeight="1">
      <c r="A245" s="268"/>
      <c r="B245" s="70"/>
      <c r="C245" s="57">
        <v>471</v>
      </c>
      <c r="D245" s="79" t="s">
        <v>215</v>
      </c>
      <c r="E245" s="67"/>
      <c r="F245" s="67">
        <v>20</v>
      </c>
      <c r="G245" s="280">
        <f t="shared" si="16"/>
        <v>20</v>
      </c>
    </row>
    <row r="246" spans="1:7" s="37" customFormat="1" ht="21" customHeight="1">
      <c r="A246" s="268"/>
      <c r="B246" s="50"/>
      <c r="C246" s="58">
        <v>501</v>
      </c>
      <c r="D246" s="59" t="s">
        <v>90</v>
      </c>
      <c r="E246" s="68"/>
      <c r="F246" s="68">
        <v>18</v>
      </c>
      <c r="G246" s="281">
        <f t="shared" si="16"/>
        <v>18</v>
      </c>
    </row>
    <row r="247" spans="1:7" s="37" customFormat="1" ht="21" customHeight="1">
      <c r="A247" s="268"/>
      <c r="B247" s="70" t="s">
        <v>201</v>
      </c>
      <c r="C247" s="57">
        <v>255</v>
      </c>
      <c r="D247" s="79" t="s">
        <v>217</v>
      </c>
      <c r="E247" s="67">
        <v>200</v>
      </c>
      <c r="F247" s="67">
        <v>3480</v>
      </c>
      <c r="G247" s="280">
        <f t="shared" si="16"/>
        <v>3680</v>
      </c>
    </row>
    <row r="248" spans="1:7" s="37" customFormat="1" ht="21" customHeight="1">
      <c r="A248" s="268"/>
      <c r="B248" s="70"/>
      <c r="C248" s="57">
        <v>351</v>
      </c>
      <c r="D248" s="79" t="s">
        <v>561</v>
      </c>
      <c r="E248" s="67"/>
      <c r="F248" s="67">
        <v>36</v>
      </c>
      <c r="G248" s="280">
        <f t="shared" si="16"/>
        <v>36</v>
      </c>
    </row>
    <row r="249" spans="1:7" s="37" customFormat="1" ht="21" customHeight="1">
      <c r="A249" s="268"/>
      <c r="B249" s="70"/>
      <c r="C249" s="57">
        <v>371</v>
      </c>
      <c r="D249" s="79" t="s">
        <v>196</v>
      </c>
      <c r="E249" s="67"/>
      <c r="F249" s="67">
        <v>434</v>
      </c>
      <c r="G249" s="280">
        <f t="shared" si="16"/>
        <v>434</v>
      </c>
    </row>
    <row r="250" spans="1:7" s="37" customFormat="1" ht="21" customHeight="1">
      <c r="A250" s="268"/>
      <c r="B250" s="70"/>
      <c r="C250" s="57">
        <v>391</v>
      </c>
      <c r="D250" s="79" t="s">
        <v>259</v>
      </c>
      <c r="E250" s="67"/>
      <c r="F250" s="67">
        <v>158</v>
      </c>
      <c r="G250" s="280">
        <f t="shared" si="16"/>
        <v>158</v>
      </c>
    </row>
    <row r="251" spans="1:7" s="37" customFormat="1" ht="21" customHeight="1">
      <c r="A251" s="268"/>
      <c r="B251" s="70"/>
      <c r="C251" s="57">
        <v>401</v>
      </c>
      <c r="D251" s="79" t="s">
        <v>299</v>
      </c>
      <c r="E251" s="67"/>
      <c r="F251" s="67">
        <v>960</v>
      </c>
      <c r="G251" s="280">
        <f t="shared" si="16"/>
        <v>960</v>
      </c>
    </row>
    <row r="252" spans="1:7" s="37" customFormat="1" ht="21" customHeight="1">
      <c r="A252" s="268"/>
      <c r="B252" s="70"/>
      <c r="C252" s="57">
        <v>421</v>
      </c>
      <c r="D252" s="79" t="s">
        <v>227</v>
      </c>
      <c r="E252" s="67"/>
      <c r="F252" s="67">
        <v>1406</v>
      </c>
      <c r="G252" s="280">
        <f t="shared" si="16"/>
        <v>1406</v>
      </c>
    </row>
    <row r="253" spans="1:7" s="37" customFormat="1" ht="21" customHeight="1">
      <c r="A253" s="268"/>
      <c r="B253" s="70"/>
      <c r="C253" s="57">
        <v>443</v>
      </c>
      <c r="D253" s="79" t="s">
        <v>223</v>
      </c>
      <c r="E253" s="67"/>
      <c r="F253" s="67">
        <v>20</v>
      </c>
      <c r="G253" s="280">
        <f t="shared" si="16"/>
        <v>20</v>
      </c>
    </row>
    <row r="254" spans="1:7" s="37" customFormat="1" ht="21" customHeight="1">
      <c r="A254" s="268"/>
      <c r="B254" s="70"/>
      <c r="C254" s="57">
        <v>471</v>
      </c>
      <c r="D254" s="79" t="s">
        <v>215</v>
      </c>
      <c r="E254" s="67">
        <v>18</v>
      </c>
      <c r="F254" s="67"/>
      <c r="G254" s="280">
        <f t="shared" si="16"/>
        <v>18</v>
      </c>
    </row>
    <row r="255" spans="1:7" s="37" customFormat="1" ht="21" customHeight="1">
      <c r="A255" s="268"/>
      <c r="B255" s="70"/>
      <c r="C255" s="57">
        <v>491</v>
      </c>
      <c r="D255" s="79" t="s">
        <v>321</v>
      </c>
      <c r="E255" s="67">
        <v>20</v>
      </c>
      <c r="F255" s="67"/>
      <c r="G255" s="280">
        <f t="shared" si="16"/>
        <v>20</v>
      </c>
    </row>
    <row r="256" spans="1:7" s="37" customFormat="1" ht="21" customHeight="1">
      <c r="A256" s="268"/>
      <c r="B256" s="70"/>
      <c r="C256" s="62">
        <v>521</v>
      </c>
      <c r="D256" s="79" t="s">
        <v>465</v>
      </c>
      <c r="E256" s="67">
        <v>90</v>
      </c>
      <c r="F256" s="67"/>
      <c r="G256" s="280">
        <f t="shared" si="16"/>
        <v>90</v>
      </c>
    </row>
    <row r="257" spans="1:7" s="37" customFormat="1" ht="21" customHeight="1">
      <c r="A257" s="276"/>
      <c r="B257" s="566" t="s">
        <v>110</v>
      </c>
      <c r="C257" s="567"/>
      <c r="D257" s="277"/>
      <c r="E257" s="283">
        <f>SUM(E239:E256)</f>
        <v>428</v>
      </c>
      <c r="F257" s="283">
        <f>SUM(F239:F256)</f>
        <v>10004</v>
      </c>
      <c r="G257" s="284">
        <f>SUM(G239:G256)</f>
        <v>10432</v>
      </c>
    </row>
    <row r="258" spans="1:7" s="37" customFormat="1" ht="21" customHeight="1">
      <c r="A258" s="268" t="s">
        <v>146</v>
      </c>
      <c r="B258" s="301" t="s">
        <v>566</v>
      </c>
      <c r="C258" s="302">
        <v>255</v>
      </c>
      <c r="D258" s="303" t="s">
        <v>401</v>
      </c>
      <c r="E258" s="304">
        <v>20</v>
      </c>
      <c r="F258" s="304"/>
      <c r="G258" s="292">
        <f t="shared" ref="G258:G265" si="17">SUM(E258:F258)</f>
        <v>20</v>
      </c>
    </row>
    <row r="259" spans="1:7" s="37" customFormat="1" ht="21" customHeight="1">
      <c r="A259" s="268"/>
      <c r="B259" s="70" t="s">
        <v>645</v>
      </c>
      <c r="C259" s="57">
        <v>255</v>
      </c>
      <c r="D259" s="80" t="s">
        <v>401</v>
      </c>
      <c r="E259" s="67">
        <v>20</v>
      </c>
      <c r="F259" s="67"/>
      <c r="G259" s="280">
        <f t="shared" si="17"/>
        <v>20</v>
      </c>
    </row>
    <row r="260" spans="1:7" s="37" customFormat="1" ht="21" customHeight="1">
      <c r="A260" s="268"/>
      <c r="B260" s="81" t="s">
        <v>304</v>
      </c>
      <c r="C260" s="305">
        <v>421</v>
      </c>
      <c r="D260" s="306" t="s">
        <v>227</v>
      </c>
      <c r="E260" s="82"/>
      <c r="F260" s="82">
        <v>198</v>
      </c>
      <c r="G260" s="307">
        <f t="shared" si="17"/>
        <v>198</v>
      </c>
    </row>
    <row r="261" spans="1:7" s="37" customFormat="1" ht="21" customHeight="1">
      <c r="A261" s="268"/>
      <c r="B261" s="70" t="s">
        <v>203</v>
      </c>
      <c r="C261" s="57">
        <v>255</v>
      </c>
      <c r="D261" s="79" t="s">
        <v>217</v>
      </c>
      <c r="E261" s="67">
        <v>40</v>
      </c>
      <c r="F261" s="67"/>
      <c r="G261" s="280">
        <f t="shared" si="17"/>
        <v>40</v>
      </c>
    </row>
    <row r="262" spans="1:7" s="37" customFormat="1" ht="21" customHeight="1">
      <c r="A262" s="268"/>
      <c r="B262" s="70"/>
      <c r="C262" s="57">
        <v>443</v>
      </c>
      <c r="D262" s="79" t="s">
        <v>223</v>
      </c>
      <c r="E262" s="67">
        <v>540</v>
      </c>
      <c r="F262" s="67"/>
      <c r="G262" s="280">
        <f t="shared" si="17"/>
        <v>540</v>
      </c>
    </row>
    <row r="263" spans="1:7" s="37" customFormat="1" ht="21" customHeight="1">
      <c r="A263" s="268"/>
      <c r="B263" s="70"/>
      <c r="C263" s="57">
        <v>451</v>
      </c>
      <c r="D263" s="79" t="s">
        <v>370</v>
      </c>
      <c r="E263" s="67">
        <v>20</v>
      </c>
      <c r="F263" s="67"/>
      <c r="G263" s="280">
        <f t="shared" si="17"/>
        <v>20</v>
      </c>
    </row>
    <row r="264" spans="1:7" s="37" customFormat="1" ht="21" customHeight="1">
      <c r="A264" s="268"/>
      <c r="B264" s="70"/>
      <c r="C264" s="57">
        <v>461</v>
      </c>
      <c r="D264" s="79" t="s">
        <v>380</v>
      </c>
      <c r="E264" s="67"/>
      <c r="F264" s="67">
        <v>8916</v>
      </c>
      <c r="G264" s="280">
        <f t="shared" si="17"/>
        <v>8916</v>
      </c>
    </row>
    <row r="265" spans="1:7" s="37" customFormat="1" ht="21" customHeight="1">
      <c r="A265" s="268"/>
      <c r="B265" s="70"/>
      <c r="C265" s="62">
        <v>521</v>
      </c>
      <c r="D265" s="79" t="s">
        <v>384</v>
      </c>
      <c r="E265" s="67"/>
      <c r="F265" s="67">
        <v>582</v>
      </c>
      <c r="G265" s="280">
        <f t="shared" si="17"/>
        <v>582</v>
      </c>
    </row>
    <row r="266" spans="1:7" s="37" customFormat="1" ht="21" customHeight="1">
      <c r="A266" s="276"/>
      <c r="B266" s="566" t="s">
        <v>110</v>
      </c>
      <c r="C266" s="567"/>
      <c r="D266" s="277"/>
      <c r="E266" s="283">
        <f>SUM(E258:E265)</f>
        <v>640</v>
      </c>
      <c r="F266" s="283">
        <f>SUM(F258:F265)</f>
        <v>9696</v>
      </c>
      <c r="G266" s="284">
        <f>SUM(G258:G265)</f>
        <v>10336</v>
      </c>
    </row>
    <row r="267" spans="1:7" s="37" customFormat="1" ht="21" customHeight="1">
      <c r="A267" s="268" t="s">
        <v>221</v>
      </c>
      <c r="B267" s="308" t="s">
        <v>305</v>
      </c>
      <c r="C267" s="309">
        <v>221</v>
      </c>
      <c r="D267" s="310" t="s">
        <v>262</v>
      </c>
      <c r="E267" s="311"/>
      <c r="F267" s="311">
        <v>54</v>
      </c>
      <c r="G267" s="312">
        <f t="shared" ref="G267:G276" si="18">SUM(E267:F267)</f>
        <v>54</v>
      </c>
    </row>
    <row r="268" spans="1:7" s="37" customFormat="1" ht="21" customHeight="1">
      <c r="A268" s="268"/>
      <c r="B268" s="121" t="s">
        <v>387</v>
      </c>
      <c r="C268" s="293">
        <v>491</v>
      </c>
      <c r="D268" s="114" t="s">
        <v>321</v>
      </c>
      <c r="E268" s="119">
        <v>100</v>
      </c>
      <c r="F268" s="119"/>
      <c r="G268" s="286">
        <f t="shared" si="18"/>
        <v>100</v>
      </c>
    </row>
    <row r="269" spans="1:7" s="37" customFormat="1" ht="21" customHeight="1">
      <c r="A269" s="268"/>
      <c r="B269" s="70" t="s">
        <v>159</v>
      </c>
      <c r="C269" s="57">
        <v>121</v>
      </c>
      <c r="D269" s="79" t="s">
        <v>573</v>
      </c>
      <c r="E269" s="67"/>
      <c r="F269" s="67">
        <v>7848</v>
      </c>
      <c r="G269" s="280">
        <f t="shared" si="18"/>
        <v>7848</v>
      </c>
    </row>
    <row r="270" spans="1:7" s="37" customFormat="1" ht="21" customHeight="1">
      <c r="A270" s="268"/>
      <c r="B270" s="70"/>
      <c r="C270" s="57">
        <v>255</v>
      </c>
      <c r="D270" s="79" t="s">
        <v>217</v>
      </c>
      <c r="E270" s="67">
        <v>1040</v>
      </c>
      <c r="F270" s="67">
        <v>18</v>
      </c>
      <c r="G270" s="280">
        <f t="shared" si="18"/>
        <v>1058</v>
      </c>
    </row>
    <row r="271" spans="1:7" s="37" customFormat="1" ht="21" customHeight="1">
      <c r="A271" s="268"/>
      <c r="B271" s="70"/>
      <c r="C271" s="57">
        <v>444</v>
      </c>
      <c r="D271" s="79" t="s">
        <v>238</v>
      </c>
      <c r="E271" s="67">
        <v>1540</v>
      </c>
      <c r="F271" s="65"/>
      <c r="G271" s="260">
        <f t="shared" si="18"/>
        <v>1540</v>
      </c>
    </row>
    <row r="272" spans="1:7" s="37" customFormat="1" ht="21" customHeight="1">
      <c r="A272" s="268"/>
      <c r="B272" s="70"/>
      <c r="C272" s="57">
        <v>451</v>
      </c>
      <c r="D272" s="79" t="s">
        <v>388</v>
      </c>
      <c r="E272" s="67">
        <v>120</v>
      </c>
      <c r="F272" s="65"/>
      <c r="G272" s="260">
        <f t="shared" si="18"/>
        <v>120</v>
      </c>
    </row>
    <row r="273" spans="1:7" s="37" customFormat="1" ht="21" customHeight="1">
      <c r="A273" s="268"/>
      <c r="B273" s="70"/>
      <c r="C273" s="57">
        <v>471</v>
      </c>
      <c r="D273" s="79" t="s">
        <v>215</v>
      </c>
      <c r="E273" s="67">
        <v>108</v>
      </c>
      <c r="F273" s="65"/>
      <c r="G273" s="260">
        <f t="shared" si="18"/>
        <v>108</v>
      </c>
    </row>
    <row r="274" spans="1:7" s="37" customFormat="1" ht="21" customHeight="1">
      <c r="A274" s="268"/>
      <c r="B274" s="70"/>
      <c r="C274" s="57">
        <v>491</v>
      </c>
      <c r="D274" s="79" t="s">
        <v>321</v>
      </c>
      <c r="E274" s="67">
        <v>780</v>
      </c>
      <c r="F274" s="65"/>
      <c r="G274" s="260">
        <f t="shared" si="18"/>
        <v>780</v>
      </c>
    </row>
    <row r="275" spans="1:7" s="37" customFormat="1" ht="21" customHeight="1">
      <c r="A275" s="268"/>
      <c r="B275" s="50"/>
      <c r="C275" s="58">
        <v>521</v>
      </c>
      <c r="D275" s="59" t="s">
        <v>93</v>
      </c>
      <c r="E275" s="68">
        <v>20</v>
      </c>
      <c r="F275" s="69"/>
      <c r="G275" s="313">
        <f t="shared" si="18"/>
        <v>20</v>
      </c>
    </row>
    <row r="276" spans="1:7" s="37" customFormat="1" ht="21" customHeight="1">
      <c r="A276" s="268"/>
      <c r="B276" s="70" t="s">
        <v>571</v>
      </c>
      <c r="C276" s="272">
        <v>421</v>
      </c>
      <c r="D276" s="79" t="s">
        <v>572</v>
      </c>
      <c r="E276" s="67"/>
      <c r="F276" s="65">
        <v>162</v>
      </c>
      <c r="G276" s="313">
        <f t="shared" si="18"/>
        <v>162</v>
      </c>
    </row>
    <row r="277" spans="1:7" s="37" customFormat="1" ht="21" customHeight="1">
      <c r="A277" s="276"/>
      <c r="B277" s="566" t="s">
        <v>110</v>
      </c>
      <c r="C277" s="567"/>
      <c r="D277" s="277"/>
      <c r="E277" s="283">
        <f>SUM(E267:E276)</f>
        <v>3708</v>
      </c>
      <c r="F277" s="283">
        <f>SUM(F267:F276)</f>
        <v>8082</v>
      </c>
      <c r="G277" s="284">
        <f>SUM(G267:G276)</f>
        <v>11790</v>
      </c>
    </row>
    <row r="278" spans="1:7" s="37" customFormat="1" ht="21" customHeight="1">
      <c r="A278" s="268" t="s">
        <v>148</v>
      </c>
      <c r="B278" s="70" t="s">
        <v>306</v>
      </c>
      <c r="C278" s="57">
        <v>111</v>
      </c>
      <c r="D278" s="79" t="s">
        <v>627</v>
      </c>
      <c r="E278" s="67"/>
      <c r="F278" s="65">
        <v>30</v>
      </c>
      <c r="G278" s="260">
        <f>SUM(E278:F278)</f>
        <v>30</v>
      </c>
    </row>
    <row r="279" spans="1:7" s="37" customFormat="1" ht="21" customHeight="1">
      <c r="A279" s="268"/>
      <c r="B279" s="70"/>
      <c r="C279" s="57">
        <v>121</v>
      </c>
      <c r="D279" s="79" t="s">
        <v>569</v>
      </c>
      <c r="E279" s="67"/>
      <c r="F279" s="65">
        <v>118</v>
      </c>
      <c r="G279" s="260">
        <f>SUM(E279:F279)</f>
        <v>118</v>
      </c>
    </row>
    <row r="280" spans="1:7" s="37" customFormat="1" ht="21" customHeight="1">
      <c r="A280" s="268"/>
      <c r="B280" s="70"/>
      <c r="C280" s="57">
        <v>271</v>
      </c>
      <c r="D280" s="79" t="s">
        <v>651</v>
      </c>
      <c r="E280" s="67"/>
      <c r="F280" s="65">
        <v>18</v>
      </c>
      <c r="G280" s="260">
        <f>SUM(E280:F280)</f>
        <v>18</v>
      </c>
    </row>
    <row r="281" spans="1:7" s="37" customFormat="1" ht="21" customHeight="1">
      <c r="A281" s="268"/>
      <c r="B281" s="70"/>
      <c r="C281" s="57">
        <v>442</v>
      </c>
      <c r="D281" s="79" t="s">
        <v>228</v>
      </c>
      <c r="E281" s="67"/>
      <c r="F281" s="65">
        <v>38</v>
      </c>
      <c r="G281" s="260">
        <f>SUM(E281:F281)</f>
        <v>38</v>
      </c>
    </row>
    <row r="282" spans="1:7" s="37" customFormat="1" ht="21" customHeight="1">
      <c r="A282" s="268"/>
      <c r="B282" s="70"/>
      <c r="C282" s="57">
        <v>471</v>
      </c>
      <c r="D282" s="79" t="s">
        <v>215</v>
      </c>
      <c r="E282" s="67"/>
      <c r="F282" s="65">
        <v>20</v>
      </c>
      <c r="G282" s="260">
        <f t="shared" ref="G282:G283" si="19">SUM(E282:F282)</f>
        <v>20</v>
      </c>
    </row>
    <row r="283" spans="1:7" s="37" customFormat="1" ht="21" customHeight="1">
      <c r="A283" s="268"/>
      <c r="B283" s="70"/>
      <c r="C283" s="57">
        <v>481</v>
      </c>
      <c r="D283" s="79" t="s">
        <v>194</v>
      </c>
      <c r="E283" s="67">
        <v>3500</v>
      </c>
      <c r="F283" s="65"/>
      <c r="G283" s="260">
        <f t="shared" si="19"/>
        <v>3500</v>
      </c>
    </row>
    <row r="284" spans="1:7" s="37" customFormat="1" ht="21" customHeight="1">
      <c r="A284" s="268"/>
      <c r="B284" s="70"/>
      <c r="C284" s="57">
        <v>491</v>
      </c>
      <c r="D284" s="79" t="s">
        <v>321</v>
      </c>
      <c r="E284" s="67">
        <v>260</v>
      </c>
      <c r="F284" s="65"/>
      <c r="G284" s="260">
        <f t="shared" ref="G284:G289" si="20">SUM(E284:F284)</f>
        <v>260</v>
      </c>
    </row>
    <row r="285" spans="1:7" s="37" customFormat="1" ht="21" customHeight="1">
      <c r="A285" s="268"/>
      <c r="B285" s="50"/>
      <c r="C285" s="58">
        <v>521</v>
      </c>
      <c r="D285" s="59" t="s">
        <v>300</v>
      </c>
      <c r="E285" s="68"/>
      <c r="F285" s="68">
        <v>36</v>
      </c>
      <c r="G285" s="281">
        <f t="shared" si="20"/>
        <v>36</v>
      </c>
    </row>
    <row r="286" spans="1:7" s="37" customFormat="1" ht="21" customHeight="1">
      <c r="A286" s="268"/>
      <c r="B286" s="70" t="s">
        <v>264</v>
      </c>
      <c r="C286" s="57">
        <v>241</v>
      </c>
      <c r="D286" s="79" t="s">
        <v>250</v>
      </c>
      <c r="E286" s="67"/>
      <c r="F286" s="67">
        <v>18</v>
      </c>
      <c r="G286" s="280">
        <f t="shared" si="20"/>
        <v>18</v>
      </c>
    </row>
    <row r="287" spans="1:7" s="37" customFormat="1" ht="21" customHeight="1">
      <c r="A287" s="268"/>
      <c r="B287" s="70"/>
      <c r="C287" s="57">
        <v>261</v>
      </c>
      <c r="D287" s="79" t="s">
        <v>197</v>
      </c>
      <c r="E287" s="67">
        <v>60</v>
      </c>
      <c r="F287" s="67">
        <v>191</v>
      </c>
      <c r="G287" s="280">
        <f t="shared" si="20"/>
        <v>251</v>
      </c>
    </row>
    <row r="288" spans="1:7" s="37" customFormat="1" ht="21" customHeight="1">
      <c r="A288" s="268"/>
      <c r="B288" s="70"/>
      <c r="C288" s="57">
        <v>262</v>
      </c>
      <c r="D288" s="79" t="s">
        <v>219</v>
      </c>
      <c r="E288" s="67">
        <v>20</v>
      </c>
      <c r="F288" s="67"/>
      <c r="G288" s="280">
        <f t="shared" si="20"/>
        <v>20</v>
      </c>
    </row>
    <row r="289" spans="1:7" s="37" customFormat="1" ht="21" customHeight="1">
      <c r="A289" s="268"/>
      <c r="B289" s="70"/>
      <c r="C289" s="57">
        <v>391</v>
      </c>
      <c r="D289" s="79" t="s">
        <v>259</v>
      </c>
      <c r="E289" s="67"/>
      <c r="F289" s="67">
        <v>1758</v>
      </c>
      <c r="G289" s="280">
        <f t="shared" si="20"/>
        <v>1758</v>
      </c>
    </row>
    <row r="290" spans="1:7" s="37" customFormat="1" ht="21" customHeight="1">
      <c r="A290" s="268"/>
      <c r="B290" s="70"/>
      <c r="C290" s="57">
        <v>401</v>
      </c>
      <c r="D290" s="79" t="s">
        <v>299</v>
      </c>
      <c r="E290" s="67"/>
      <c r="F290" s="67">
        <v>40</v>
      </c>
      <c r="G290" s="280">
        <f t="shared" ref="G290:G291" si="21">SUM(E290:F290)</f>
        <v>40</v>
      </c>
    </row>
    <row r="291" spans="1:7" s="37" customFormat="1" ht="21" customHeight="1">
      <c r="A291" s="268"/>
      <c r="B291" s="70"/>
      <c r="C291" s="57">
        <v>411</v>
      </c>
      <c r="D291" s="79" t="s">
        <v>75</v>
      </c>
      <c r="E291" s="67"/>
      <c r="F291" s="67">
        <v>54</v>
      </c>
      <c r="G291" s="280">
        <f t="shared" si="21"/>
        <v>54</v>
      </c>
    </row>
    <row r="292" spans="1:7" s="37" customFormat="1" ht="21" customHeight="1">
      <c r="A292" s="268"/>
      <c r="B292" s="70"/>
      <c r="C292" s="57">
        <v>421</v>
      </c>
      <c r="D292" s="79" t="s">
        <v>227</v>
      </c>
      <c r="E292" s="67">
        <v>18</v>
      </c>
      <c r="F292" s="67">
        <v>18</v>
      </c>
      <c r="G292" s="280">
        <f>SUM(E292:F292)</f>
        <v>36</v>
      </c>
    </row>
    <row r="293" spans="1:7" s="37" customFormat="1" ht="21" customHeight="1">
      <c r="A293" s="268"/>
      <c r="B293" s="70"/>
      <c r="C293" s="57">
        <v>471</v>
      </c>
      <c r="D293" s="79" t="s">
        <v>215</v>
      </c>
      <c r="E293" s="67"/>
      <c r="F293" s="67">
        <v>40</v>
      </c>
      <c r="G293" s="280">
        <f>SUM(E293:F293)</f>
        <v>40</v>
      </c>
    </row>
    <row r="294" spans="1:7" s="37" customFormat="1" ht="21" customHeight="1">
      <c r="A294" s="268"/>
      <c r="B294" s="50"/>
      <c r="C294" s="58">
        <v>521</v>
      </c>
      <c r="D294" s="59" t="s">
        <v>384</v>
      </c>
      <c r="E294" s="68"/>
      <c r="F294" s="68">
        <v>20</v>
      </c>
      <c r="G294" s="281">
        <f>SUM(E294:F294)</f>
        <v>20</v>
      </c>
    </row>
    <row r="295" spans="1:7" s="37" customFormat="1" ht="21" customHeight="1">
      <c r="A295" s="268"/>
      <c r="B295" s="70" t="s">
        <v>567</v>
      </c>
      <c r="C295" s="58">
        <v>481</v>
      </c>
      <c r="D295" s="79" t="s">
        <v>568</v>
      </c>
      <c r="E295" s="67">
        <v>5083</v>
      </c>
      <c r="F295" s="67"/>
      <c r="G295" s="280">
        <f>SUM(E295:F295)</f>
        <v>5083</v>
      </c>
    </row>
    <row r="296" spans="1:7" s="37" customFormat="1" ht="21" customHeight="1">
      <c r="A296" s="268"/>
      <c r="B296" s="271" t="s">
        <v>663</v>
      </c>
      <c r="C296" s="58">
        <v>481</v>
      </c>
      <c r="D296" s="314" t="s">
        <v>194</v>
      </c>
      <c r="E296" s="274">
        <v>5016</v>
      </c>
      <c r="F296" s="274"/>
      <c r="G296" s="275">
        <f>SUM(E296:F296)</f>
        <v>5016</v>
      </c>
    </row>
    <row r="297" spans="1:7" s="37" customFormat="1" ht="21" customHeight="1">
      <c r="A297" s="276"/>
      <c r="B297" s="566" t="s">
        <v>110</v>
      </c>
      <c r="C297" s="567"/>
      <c r="D297" s="277"/>
      <c r="E297" s="283">
        <f>SUM(E278:E296)</f>
        <v>13957</v>
      </c>
      <c r="F297" s="283">
        <f>SUM(F278:F296)</f>
        <v>2399</v>
      </c>
      <c r="G297" s="284">
        <f>SUM(G278:G296)</f>
        <v>16356</v>
      </c>
    </row>
    <row r="298" spans="1:7" s="37" customFormat="1" ht="21" customHeight="1">
      <c r="A298" s="268" t="s">
        <v>712</v>
      </c>
      <c r="B298" s="88" t="s">
        <v>389</v>
      </c>
      <c r="C298" s="269">
        <v>211</v>
      </c>
      <c r="D298" s="89" t="s">
        <v>199</v>
      </c>
      <c r="E298" s="90">
        <v>18</v>
      </c>
      <c r="F298" s="90"/>
      <c r="G298" s="282">
        <f t="shared" ref="G298:G308" si="22">SUM(E298:F298)</f>
        <v>18</v>
      </c>
    </row>
    <row r="299" spans="1:7" s="37" customFormat="1" ht="21" customHeight="1">
      <c r="A299" s="268"/>
      <c r="B299" s="70"/>
      <c r="C299" s="57">
        <v>371</v>
      </c>
      <c r="D299" s="79" t="s">
        <v>196</v>
      </c>
      <c r="E299" s="67"/>
      <c r="F299" s="67">
        <v>126</v>
      </c>
      <c r="G299" s="280">
        <f t="shared" si="22"/>
        <v>126</v>
      </c>
    </row>
    <row r="300" spans="1:7" s="37" customFormat="1" ht="21" customHeight="1">
      <c r="A300" s="268"/>
      <c r="B300" s="50"/>
      <c r="C300" s="58">
        <v>421</v>
      </c>
      <c r="D300" s="59" t="s">
        <v>227</v>
      </c>
      <c r="E300" s="68"/>
      <c r="F300" s="68">
        <v>18</v>
      </c>
      <c r="G300" s="281">
        <f t="shared" si="22"/>
        <v>18</v>
      </c>
    </row>
    <row r="301" spans="1:7" s="37" customFormat="1" ht="21" customHeight="1">
      <c r="A301" s="268"/>
      <c r="B301" s="70" t="s">
        <v>253</v>
      </c>
      <c r="C301" s="57">
        <v>391</v>
      </c>
      <c r="D301" s="79" t="s">
        <v>259</v>
      </c>
      <c r="E301" s="67"/>
      <c r="F301" s="67">
        <v>36</v>
      </c>
      <c r="G301" s="280">
        <f t="shared" si="22"/>
        <v>36</v>
      </c>
    </row>
    <row r="302" spans="1:7" s="37" customFormat="1" ht="21" customHeight="1">
      <c r="A302" s="268"/>
      <c r="B302" s="70"/>
      <c r="C302" s="57">
        <v>471</v>
      </c>
      <c r="D302" s="79" t="s">
        <v>215</v>
      </c>
      <c r="E302" s="67"/>
      <c r="F302" s="67">
        <v>166</v>
      </c>
      <c r="G302" s="280">
        <f t="shared" si="22"/>
        <v>166</v>
      </c>
    </row>
    <row r="303" spans="1:7" s="37" customFormat="1" ht="21" customHeight="1">
      <c r="A303" s="268"/>
      <c r="B303" s="70"/>
      <c r="C303" s="57">
        <v>491</v>
      </c>
      <c r="D303" s="60" t="s">
        <v>321</v>
      </c>
      <c r="E303" s="67">
        <v>60</v>
      </c>
      <c r="F303" s="67"/>
      <c r="G303" s="280">
        <f t="shared" si="22"/>
        <v>60</v>
      </c>
    </row>
    <row r="304" spans="1:7" s="37" customFormat="1" ht="21" customHeight="1">
      <c r="A304" s="268"/>
      <c r="B304" s="88" t="s">
        <v>188</v>
      </c>
      <c r="C304" s="269">
        <v>261</v>
      </c>
      <c r="D304" s="79" t="s">
        <v>197</v>
      </c>
      <c r="E304" s="90">
        <v>20</v>
      </c>
      <c r="F304" s="90"/>
      <c r="G304" s="282">
        <f t="shared" si="22"/>
        <v>20</v>
      </c>
    </row>
    <row r="305" spans="1:7" s="37" customFormat="1" ht="21" customHeight="1">
      <c r="A305" s="268"/>
      <c r="B305" s="50"/>
      <c r="C305" s="58">
        <v>471</v>
      </c>
      <c r="D305" s="59" t="s">
        <v>215</v>
      </c>
      <c r="E305" s="68"/>
      <c r="F305" s="68">
        <v>272</v>
      </c>
      <c r="G305" s="281">
        <f t="shared" si="22"/>
        <v>272</v>
      </c>
    </row>
    <row r="306" spans="1:7" s="37" customFormat="1" ht="21" customHeight="1">
      <c r="A306" s="268"/>
      <c r="B306" s="70" t="s">
        <v>362</v>
      </c>
      <c r="C306" s="57">
        <v>221</v>
      </c>
      <c r="D306" s="79" t="s">
        <v>262</v>
      </c>
      <c r="E306" s="67"/>
      <c r="F306" s="67">
        <v>18</v>
      </c>
      <c r="G306" s="280">
        <f t="shared" si="22"/>
        <v>18</v>
      </c>
    </row>
    <row r="307" spans="1:7" s="37" customFormat="1" ht="21" customHeight="1">
      <c r="A307" s="268"/>
      <c r="B307" s="91" t="s">
        <v>638</v>
      </c>
      <c r="C307" s="92">
        <v>211</v>
      </c>
      <c r="D307" s="122" t="s">
        <v>199</v>
      </c>
      <c r="E307" s="93"/>
      <c r="F307" s="93">
        <v>18</v>
      </c>
      <c r="G307" s="315">
        <f t="shared" si="22"/>
        <v>18</v>
      </c>
    </row>
    <row r="308" spans="1:7" s="37" customFormat="1" ht="21" customHeight="1">
      <c r="A308" s="268"/>
      <c r="B308" s="70"/>
      <c r="C308" s="61">
        <v>371</v>
      </c>
      <c r="D308" s="79" t="s">
        <v>196</v>
      </c>
      <c r="E308" s="67"/>
      <c r="F308" s="67">
        <v>36</v>
      </c>
      <c r="G308" s="280">
        <f t="shared" si="22"/>
        <v>36</v>
      </c>
    </row>
    <row r="309" spans="1:7" s="37" customFormat="1" ht="21" customHeight="1">
      <c r="A309" s="276"/>
      <c r="B309" s="566" t="s">
        <v>110</v>
      </c>
      <c r="C309" s="567"/>
      <c r="D309" s="277"/>
      <c r="E309" s="283">
        <f>SUM(E298:E308)</f>
        <v>98</v>
      </c>
      <c r="F309" s="283">
        <f>SUM(F298:F308)</f>
        <v>690</v>
      </c>
      <c r="G309" s="284">
        <f>SUM(G298:G308)</f>
        <v>788</v>
      </c>
    </row>
    <row r="310" spans="1:7" s="37" customFormat="1" ht="21" customHeight="1">
      <c r="A310" s="268" t="s">
        <v>527</v>
      </c>
      <c r="B310" s="70" t="s">
        <v>653</v>
      </c>
      <c r="C310" s="316">
        <v>371</v>
      </c>
      <c r="D310" s="80" t="s">
        <v>196</v>
      </c>
      <c r="E310" s="67"/>
      <c r="F310" s="67">
        <v>59</v>
      </c>
      <c r="G310" s="280">
        <f>SUM(E310:F310)</f>
        <v>59</v>
      </c>
    </row>
    <row r="311" spans="1:7" s="37" customFormat="1" ht="21" customHeight="1">
      <c r="A311" s="317"/>
      <c r="B311" s="566" t="s">
        <v>110</v>
      </c>
      <c r="C311" s="567"/>
      <c r="D311" s="277"/>
      <c r="E311" s="283">
        <f>SUM(E310:E310)</f>
        <v>0</v>
      </c>
      <c r="F311" s="283">
        <f>SUM(F310:F310)</f>
        <v>59</v>
      </c>
      <c r="G311" s="284">
        <f>SUM(G310:G310)</f>
        <v>59</v>
      </c>
    </row>
    <row r="312" spans="1:7" s="37" customFormat="1" ht="21" customHeight="1">
      <c r="A312" s="268" t="s">
        <v>224</v>
      </c>
      <c r="B312" s="318" t="s">
        <v>225</v>
      </c>
      <c r="C312" s="294">
        <v>51</v>
      </c>
      <c r="D312" s="319" t="s">
        <v>462</v>
      </c>
      <c r="E312" s="320"/>
      <c r="F312" s="320">
        <v>18</v>
      </c>
      <c r="G312" s="321">
        <f>SUM(E312:F312)</f>
        <v>18</v>
      </c>
    </row>
    <row r="313" spans="1:7" s="37" customFormat="1" ht="21" customHeight="1">
      <c r="A313" s="276"/>
      <c r="B313" s="566" t="s">
        <v>110</v>
      </c>
      <c r="C313" s="567"/>
      <c r="D313" s="277"/>
      <c r="E313" s="283">
        <f>SUM(E312:E312)</f>
        <v>0</v>
      </c>
      <c r="F313" s="283">
        <f>SUM(F312:F312)</f>
        <v>18</v>
      </c>
      <c r="G313" s="284">
        <f>SUM(G312:G312)</f>
        <v>18</v>
      </c>
    </row>
    <row r="314" spans="1:7" s="37" customFormat="1" ht="21" customHeight="1">
      <c r="A314" s="268" t="s">
        <v>226</v>
      </c>
      <c r="B314" s="70" t="s">
        <v>466</v>
      </c>
      <c r="C314" s="322">
        <v>255</v>
      </c>
      <c r="D314" s="80" t="s">
        <v>217</v>
      </c>
      <c r="E314" s="67">
        <v>340</v>
      </c>
      <c r="F314" s="67"/>
      <c r="G314" s="280">
        <f>SUM(E314:F314)</f>
        <v>340</v>
      </c>
    </row>
    <row r="315" spans="1:7" s="37" customFormat="1" ht="21" customHeight="1">
      <c r="A315" s="268"/>
      <c r="B315" s="88" t="s">
        <v>269</v>
      </c>
      <c r="C315" s="269">
        <v>255</v>
      </c>
      <c r="D315" s="89" t="s">
        <v>217</v>
      </c>
      <c r="E315" s="90">
        <v>300</v>
      </c>
      <c r="F315" s="90"/>
      <c r="G315" s="282">
        <f>SUM(E315:F315)</f>
        <v>300</v>
      </c>
    </row>
    <row r="316" spans="1:7" s="37" customFormat="1" ht="21" customHeight="1">
      <c r="A316" s="268"/>
      <c r="B316" s="52"/>
      <c r="C316" s="63">
        <v>451</v>
      </c>
      <c r="D316" s="64" t="s">
        <v>86</v>
      </c>
      <c r="E316" s="278">
        <v>300</v>
      </c>
      <c r="F316" s="278"/>
      <c r="G316" s="323">
        <f>SUM(E316:F316)</f>
        <v>300</v>
      </c>
    </row>
    <row r="317" spans="1:7" s="37" customFormat="1" ht="21" customHeight="1">
      <c r="A317" s="276"/>
      <c r="B317" s="566" t="s">
        <v>110</v>
      </c>
      <c r="C317" s="567"/>
      <c r="D317" s="277"/>
      <c r="E317" s="278">
        <f>SUM(E314:E316)</f>
        <v>940</v>
      </c>
      <c r="F317" s="278">
        <f>SUM(F314:F316)</f>
        <v>0</v>
      </c>
      <c r="G317" s="323">
        <f>SUM(G314:G316)</f>
        <v>940</v>
      </c>
    </row>
    <row r="318" spans="1:7" s="37" customFormat="1" ht="21" customHeight="1">
      <c r="A318" s="268" t="s">
        <v>411</v>
      </c>
      <c r="B318" s="324" t="s">
        <v>613</v>
      </c>
      <c r="C318" s="316">
        <v>31</v>
      </c>
      <c r="D318" s="80" t="s">
        <v>711</v>
      </c>
      <c r="E318" s="67"/>
      <c r="F318" s="67">
        <v>40</v>
      </c>
      <c r="G318" s="280">
        <f t="shared" ref="G318:G325" si="23">SUM(E318:F318)</f>
        <v>40</v>
      </c>
    </row>
    <row r="319" spans="1:7" s="37" customFormat="1" ht="21" customHeight="1">
      <c r="A319" s="325"/>
      <c r="B319" s="566" t="s">
        <v>110</v>
      </c>
      <c r="C319" s="567"/>
      <c r="D319" s="277"/>
      <c r="E319" s="326">
        <f>SUM(E318:E318)</f>
        <v>0</v>
      </c>
      <c r="F319" s="326">
        <f>SUM(F318:F318)</f>
        <v>40</v>
      </c>
      <c r="G319" s="327">
        <f t="shared" si="23"/>
        <v>40</v>
      </c>
    </row>
    <row r="320" spans="1:7" s="37" customFormat="1" ht="21" customHeight="1">
      <c r="A320" s="268" t="s">
        <v>3</v>
      </c>
      <c r="B320" s="115" t="s">
        <v>628</v>
      </c>
      <c r="C320" s="120">
        <v>111</v>
      </c>
      <c r="D320" s="116" t="s">
        <v>627</v>
      </c>
      <c r="E320" s="117"/>
      <c r="F320" s="117">
        <v>23005</v>
      </c>
      <c r="G320" s="328">
        <f t="shared" si="23"/>
        <v>23005</v>
      </c>
    </row>
    <row r="321" spans="1:7" s="37" customFormat="1" ht="21" customHeight="1">
      <c r="A321" s="268"/>
      <c r="B321" s="121" t="s">
        <v>659</v>
      </c>
      <c r="C321" s="293">
        <v>471</v>
      </c>
      <c r="D321" s="118" t="s">
        <v>215</v>
      </c>
      <c r="E321" s="119"/>
      <c r="F321" s="119">
        <v>108</v>
      </c>
      <c r="G321" s="286">
        <f t="shared" si="23"/>
        <v>108</v>
      </c>
    </row>
    <row r="322" spans="1:7" s="37" customFormat="1" ht="21" customHeight="1">
      <c r="A322" s="268"/>
      <c r="B322" s="50" t="s">
        <v>422</v>
      </c>
      <c r="C322" s="58">
        <v>421</v>
      </c>
      <c r="D322" s="59" t="s">
        <v>227</v>
      </c>
      <c r="E322" s="69">
        <v>160</v>
      </c>
      <c r="F322" s="69">
        <v>240</v>
      </c>
      <c r="G322" s="313">
        <f t="shared" si="23"/>
        <v>400</v>
      </c>
    </row>
    <row r="323" spans="1:7" s="37" customFormat="1" ht="21" customHeight="1">
      <c r="A323" s="268"/>
      <c r="B323" s="50" t="s">
        <v>307</v>
      </c>
      <c r="C323" s="58">
        <v>131</v>
      </c>
      <c r="D323" s="59" t="s">
        <v>302</v>
      </c>
      <c r="E323" s="69"/>
      <c r="F323" s="69">
        <v>1017029</v>
      </c>
      <c r="G323" s="313">
        <f t="shared" si="23"/>
        <v>1017029</v>
      </c>
    </row>
    <row r="324" spans="1:7" s="37" customFormat="1" ht="21" customHeight="1">
      <c r="A324" s="268"/>
      <c r="B324" s="70" t="s">
        <v>433</v>
      </c>
      <c r="C324" s="57">
        <v>471</v>
      </c>
      <c r="D324" s="79" t="s">
        <v>215</v>
      </c>
      <c r="E324" s="65"/>
      <c r="F324" s="65">
        <v>72</v>
      </c>
      <c r="G324" s="260">
        <f t="shared" si="23"/>
        <v>72</v>
      </c>
    </row>
    <row r="325" spans="1:7" s="37" customFormat="1" ht="21" customHeight="1">
      <c r="A325" s="268"/>
      <c r="B325" s="271" t="s">
        <v>630</v>
      </c>
      <c r="C325" s="272">
        <v>131</v>
      </c>
      <c r="D325" s="314" t="s">
        <v>245</v>
      </c>
      <c r="E325" s="126"/>
      <c r="F325" s="126">
        <v>86657</v>
      </c>
      <c r="G325" s="329">
        <f t="shared" si="23"/>
        <v>86657</v>
      </c>
    </row>
    <row r="326" spans="1:7" s="37" customFormat="1" ht="21" customHeight="1">
      <c r="A326" s="276"/>
      <c r="B326" s="566" t="s">
        <v>110</v>
      </c>
      <c r="C326" s="567"/>
      <c r="D326" s="277"/>
      <c r="E326" s="330">
        <f>SUM(E320:E325)</f>
        <v>160</v>
      </c>
      <c r="F326" s="330">
        <f t="shared" ref="F326" si="24">SUM(F320:F325)</f>
        <v>1127111</v>
      </c>
      <c r="G326" s="331">
        <f>SUM(G320:G325)</f>
        <v>1127271</v>
      </c>
    </row>
    <row r="327" spans="1:7" s="37" customFormat="1" ht="21" customHeight="1">
      <c r="A327" s="268" t="s">
        <v>639</v>
      </c>
      <c r="B327" s="324" t="s">
        <v>640</v>
      </c>
      <c r="C327" s="316">
        <v>221</v>
      </c>
      <c r="D327" s="80" t="s">
        <v>262</v>
      </c>
      <c r="E327" s="67"/>
      <c r="F327" s="67">
        <v>180</v>
      </c>
      <c r="G327" s="280">
        <f>SUM(E327:F327)</f>
        <v>180</v>
      </c>
    </row>
    <row r="328" spans="1:7" s="37" customFormat="1" ht="21" customHeight="1">
      <c r="A328" s="325"/>
      <c r="B328" s="566" t="s">
        <v>110</v>
      </c>
      <c r="C328" s="567"/>
      <c r="D328" s="277"/>
      <c r="E328" s="326">
        <f>SUM(E327:E327)</f>
        <v>0</v>
      </c>
      <c r="F328" s="326">
        <f>SUM(F327:F327)</f>
        <v>180</v>
      </c>
      <c r="G328" s="327">
        <f>SUM(G327:G327)</f>
        <v>180</v>
      </c>
    </row>
    <row r="329" spans="1:7" s="37" customFormat="1" ht="21" customHeight="1">
      <c r="A329" s="268" t="s">
        <v>664</v>
      </c>
      <c r="B329" s="324" t="s">
        <v>665</v>
      </c>
      <c r="C329" s="316">
        <v>501</v>
      </c>
      <c r="D329" s="80" t="s">
        <v>90</v>
      </c>
      <c r="E329" s="67"/>
      <c r="F329" s="67">
        <v>18</v>
      </c>
      <c r="G329" s="280">
        <f>SUM(E329:F329)</f>
        <v>18</v>
      </c>
    </row>
    <row r="330" spans="1:7" s="37" customFormat="1" ht="21" customHeight="1">
      <c r="A330" s="325"/>
      <c r="B330" s="566" t="s">
        <v>110</v>
      </c>
      <c r="C330" s="567"/>
      <c r="D330" s="277"/>
      <c r="E330" s="326">
        <f>SUM(E329:E329)</f>
        <v>0</v>
      </c>
      <c r="F330" s="326">
        <f>SUM(F329:F329)</f>
        <v>18</v>
      </c>
      <c r="G330" s="327">
        <f>SUM(G329:G329)</f>
        <v>18</v>
      </c>
    </row>
    <row r="331" spans="1:7" s="37" customFormat="1" ht="21" customHeight="1">
      <c r="A331" s="268" t="s">
        <v>195</v>
      </c>
      <c r="B331" s="308" t="s">
        <v>270</v>
      </c>
      <c r="C331" s="309">
        <v>501</v>
      </c>
      <c r="D331" s="310" t="s">
        <v>303</v>
      </c>
      <c r="E331" s="311"/>
      <c r="F331" s="311">
        <v>702</v>
      </c>
      <c r="G331" s="312">
        <f>SUM(E331:F331)</f>
        <v>702</v>
      </c>
    </row>
    <row r="332" spans="1:7" s="37" customFormat="1" ht="21" customHeight="1">
      <c r="A332" s="268"/>
      <c r="B332" s="121" t="s">
        <v>624</v>
      </c>
      <c r="C332" s="293">
        <v>51</v>
      </c>
      <c r="D332" s="114" t="s">
        <v>708</v>
      </c>
      <c r="E332" s="119"/>
      <c r="F332" s="119">
        <v>18</v>
      </c>
      <c r="G332" s="286">
        <f>SUM(E332:F332)</f>
        <v>18</v>
      </c>
    </row>
    <row r="333" spans="1:7" s="37" customFormat="1" ht="21" customHeight="1">
      <c r="A333" s="268"/>
      <c r="B333" s="70" t="s">
        <v>271</v>
      </c>
      <c r="C333" s="57">
        <v>521</v>
      </c>
      <c r="D333" s="79" t="s">
        <v>558</v>
      </c>
      <c r="E333" s="67"/>
      <c r="F333" s="67">
        <v>18</v>
      </c>
      <c r="G333" s="280">
        <f>SUM(E333:F333)</f>
        <v>18</v>
      </c>
    </row>
    <row r="334" spans="1:7" s="37" customFormat="1" ht="21" customHeight="1">
      <c r="A334" s="276"/>
      <c r="B334" s="564" t="s">
        <v>110</v>
      </c>
      <c r="C334" s="565"/>
      <c r="D334" s="332"/>
      <c r="E334" s="333">
        <f>SUM(E331:E333)</f>
        <v>0</v>
      </c>
      <c r="F334" s="333">
        <f>SUM(F331:F333)</f>
        <v>738</v>
      </c>
      <c r="G334" s="334">
        <f>SUM(G331:G333)</f>
        <v>738</v>
      </c>
    </row>
    <row r="335" spans="1:7" s="37" customFormat="1" ht="21" customHeight="1">
      <c r="A335" s="268" t="s">
        <v>244</v>
      </c>
      <c r="B335" s="308" t="s">
        <v>418</v>
      </c>
      <c r="C335" s="309">
        <v>261</v>
      </c>
      <c r="D335" s="335" t="s">
        <v>197</v>
      </c>
      <c r="E335" s="336"/>
      <c r="F335" s="336">
        <v>18</v>
      </c>
      <c r="G335" s="337">
        <f>SUM(E335:F335)</f>
        <v>18</v>
      </c>
    </row>
    <row r="336" spans="1:7" s="37" customFormat="1" ht="21" customHeight="1">
      <c r="A336" s="268"/>
      <c r="B336" s="70" t="s">
        <v>648</v>
      </c>
      <c r="C336" s="57">
        <v>261</v>
      </c>
      <c r="D336" s="79" t="s">
        <v>197</v>
      </c>
      <c r="E336" s="67">
        <v>56</v>
      </c>
      <c r="F336" s="67"/>
      <c r="G336" s="280">
        <f>SUM(E336:F336)</f>
        <v>56</v>
      </c>
    </row>
    <row r="337" spans="1:7" s="37" customFormat="1" ht="21" customHeight="1">
      <c r="A337" s="268"/>
      <c r="B337" s="338" t="s">
        <v>467</v>
      </c>
      <c r="C337" s="339">
        <v>261</v>
      </c>
      <c r="D337" s="340" t="s">
        <v>197</v>
      </c>
      <c r="E337" s="341"/>
      <c r="F337" s="341">
        <v>158</v>
      </c>
      <c r="G337" s="342">
        <f>SUM(E337:F337)</f>
        <v>158</v>
      </c>
    </row>
    <row r="338" spans="1:7" s="37" customFormat="1" ht="21" customHeight="1">
      <c r="A338" s="276"/>
      <c r="B338" s="564" t="s">
        <v>110</v>
      </c>
      <c r="C338" s="565"/>
      <c r="D338" s="332"/>
      <c r="E338" s="333">
        <f>SUM(E335:E337)</f>
        <v>56</v>
      </c>
      <c r="F338" s="333">
        <f>SUM(F335:F337)</f>
        <v>176</v>
      </c>
      <c r="G338" s="334">
        <f>SUM(G335:G337)</f>
        <v>232</v>
      </c>
    </row>
    <row r="339" spans="1:7" s="37" customFormat="1" ht="21" customHeight="1">
      <c r="A339" s="268" t="s">
        <v>229</v>
      </c>
      <c r="B339" s="70" t="s">
        <v>230</v>
      </c>
      <c r="C339" s="57">
        <v>231</v>
      </c>
      <c r="D339" s="79" t="s">
        <v>709</v>
      </c>
      <c r="E339" s="67"/>
      <c r="F339" s="67">
        <v>36</v>
      </c>
      <c r="G339" s="280">
        <f>SUM(E339:F339)</f>
        <v>36</v>
      </c>
    </row>
    <row r="340" spans="1:7" s="37" customFormat="1" ht="21" customHeight="1">
      <c r="A340" s="268"/>
      <c r="B340" s="70"/>
      <c r="C340" s="57">
        <v>261</v>
      </c>
      <c r="D340" s="79" t="s">
        <v>559</v>
      </c>
      <c r="E340" s="67">
        <v>100</v>
      </c>
      <c r="F340" s="67"/>
      <c r="G340" s="280">
        <f>SUM(E340:F340)</f>
        <v>100</v>
      </c>
    </row>
    <row r="341" spans="1:7" s="37" customFormat="1" ht="21" customHeight="1">
      <c r="A341" s="268"/>
      <c r="B341" s="70"/>
      <c r="C341" s="57">
        <v>351</v>
      </c>
      <c r="D341" s="79" t="s">
        <v>214</v>
      </c>
      <c r="E341" s="67"/>
      <c r="F341" s="67">
        <v>36</v>
      </c>
      <c r="G341" s="280">
        <f>SUM(E341:F341)</f>
        <v>36</v>
      </c>
    </row>
    <row r="342" spans="1:7" s="37" customFormat="1" ht="21" customHeight="1">
      <c r="A342" s="268"/>
      <c r="B342" s="70"/>
      <c r="C342" s="62">
        <v>501</v>
      </c>
      <c r="D342" s="79" t="s">
        <v>216</v>
      </c>
      <c r="E342" s="67"/>
      <c r="F342" s="67">
        <v>984</v>
      </c>
      <c r="G342" s="280">
        <f>SUM(E342:F342)</f>
        <v>984</v>
      </c>
    </row>
    <row r="343" spans="1:7" s="37" customFormat="1" ht="21" customHeight="1">
      <c r="A343" s="276"/>
      <c r="B343" s="564" t="s">
        <v>110</v>
      </c>
      <c r="C343" s="565"/>
      <c r="D343" s="332"/>
      <c r="E343" s="333">
        <f>SUM(E339:E342)</f>
        <v>100</v>
      </c>
      <c r="F343" s="333">
        <f>SUM(F339:F342)</f>
        <v>1056</v>
      </c>
      <c r="G343" s="334">
        <f>SUM(G339:G342)</f>
        <v>1156</v>
      </c>
    </row>
    <row r="344" spans="1:7" s="37" customFormat="1" ht="21" customHeight="1">
      <c r="A344" s="268" t="s">
        <v>231</v>
      </c>
      <c r="B344" s="50" t="s">
        <v>258</v>
      </c>
      <c r="C344" s="58">
        <v>501</v>
      </c>
      <c r="D344" s="59" t="s">
        <v>391</v>
      </c>
      <c r="E344" s="68"/>
      <c r="F344" s="68">
        <v>144</v>
      </c>
      <c r="G344" s="281">
        <f t="shared" ref="G344:G353" si="25">SUM(E344:F344)</f>
        <v>144</v>
      </c>
    </row>
    <row r="345" spans="1:7" s="37" customFormat="1" ht="21" customHeight="1">
      <c r="A345" s="268"/>
      <c r="B345" s="121" t="s">
        <v>390</v>
      </c>
      <c r="C345" s="293">
        <v>262</v>
      </c>
      <c r="D345" s="114" t="s">
        <v>219</v>
      </c>
      <c r="E345" s="119"/>
      <c r="F345" s="119">
        <v>3794</v>
      </c>
      <c r="G345" s="286">
        <f t="shared" si="25"/>
        <v>3794</v>
      </c>
    </row>
    <row r="346" spans="1:7" s="37" customFormat="1" ht="21" customHeight="1">
      <c r="A346" s="268"/>
      <c r="B346" s="70" t="s">
        <v>232</v>
      </c>
      <c r="C346" s="57">
        <v>231</v>
      </c>
      <c r="D346" s="79" t="s">
        <v>46</v>
      </c>
      <c r="E346" s="67"/>
      <c r="F346" s="67">
        <v>18</v>
      </c>
      <c r="G346" s="280">
        <f t="shared" si="25"/>
        <v>18</v>
      </c>
    </row>
    <row r="347" spans="1:7" s="37" customFormat="1" ht="21" customHeight="1">
      <c r="A347" s="268"/>
      <c r="B347" s="70"/>
      <c r="C347" s="57">
        <v>241</v>
      </c>
      <c r="D347" s="79" t="s">
        <v>564</v>
      </c>
      <c r="E347" s="67"/>
      <c r="F347" s="67">
        <v>18</v>
      </c>
      <c r="G347" s="280">
        <f t="shared" si="25"/>
        <v>18</v>
      </c>
    </row>
    <row r="348" spans="1:7" s="37" customFormat="1" ht="21" customHeight="1">
      <c r="A348" s="268"/>
      <c r="B348" s="70"/>
      <c r="C348" s="57">
        <v>261</v>
      </c>
      <c r="D348" s="79" t="s">
        <v>197</v>
      </c>
      <c r="E348" s="67"/>
      <c r="F348" s="67">
        <v>25</v>
      </c>
      <c r="G348" s="280">
        <f t="shared" si="25"/>
        <v>25</v>
      </c>
    </row>
    <row r="349" spans="1:7" s="37" customFormat="1" ht="21" customHeight="1">
      <c r="A349" s="268"/>
      <c r="B349" s="70"/>
      <c r="C349" s="57">
        <v>262</v>
      </c>
      <c r="D349" s="79" t="s">
        <v>219</v>
      </c>
      <c r="E349" s="67">
        <v>20</v>
      </c>
      <c r="F349" s="67">
        <v>72</v>
      </c>
      <c r="G349" s="280">
        <f t="shared" si="25"/>
        <v>92</v>
      </c>
    </row>
    <row r="350" spans="1:7" s="37" customFormat="1" ht="21" customHeight="1">
      <c r="A350" s="268"/>
      <c r="B350" s="70"/>
      <c r="C350" s="57">
        <v>371</v>
      </c>
      <c r="D350" s="79" t="s">
        <v>196</v>
      </c>
      <c r="E350" s="67">
        <v>36</v>
      </c>
      <c r="F350" s="67"/>
      <c r="G350" s="280">
        <f t="shared" si="25"/>
        <v>36</v>
      </c>
    </row>
    <row r="351" spans="1:7" s="37" customFormat="1" ht="21" customHeight="1">
      <c r="A351" s="268"/>
      <c r="B351" s="70"/>
      <c r="C351" s="57">
        <v>471</v>
      </c>
      <c r="D351" s="79" t="s">
        <v>215</v>
      </c>
      <c r="E351" s="67">
        <v>118</v>
      </c>
      <c r="F351" s="67"/>
      <c r="G351" s="280">
        <f t="shared" si="25"/>
        <v>118</v>
      </c>
    </row>
    <row r="352" spans="1:7" s="37" customFormat="1" ht="21" customHeight="1">
      <c r="A352" s="268"/>
      <c r="B352" s="70"/>
      <c r="C352" s="57">
        <v>521</v>
      </c>
      <c r="D352" s="79" t="s">
        <v>93</v>
      </c>
      <c r="E352" s="67">
        <v>20</v>
      </c>
      <c r="F352" s="67"/>
      <c r="G352" s="280">
        <f t="shared" si="25"/>
        <v>20</v>
      </c>
    </row>
    <row r="353" spans="1:7" s="37" customFormat="1" ht="21" customHeight="1">
      <c r="A353" s="268"/>
      <c r="B353" s="271" t="s">
        <v>407</v>
      </c>
      <c r="C353" s="272">
        <v>521</v>
      </c>
      <c r="D353" s="314" t="s">
        <v>93</v>
      </c>
      <c r="E353" s="274">
        <v>140</v>
      </c>
      <c r="F353" s="274"/>
      <c r="G353" s="275">
        <f t="shared" si="25"/>
        <v>140</v>
      </c>
    </row>
    <row r="354" spans="1:7" s="37" customFormat="1" ht="21" customHeight="1">
      <c r="A354" s="276"/>
      <c r="B354" s="564" t="s">
        <v>110</v>
      </c>
      <c r="C354" s="565"/>
      <c r="D354" s="332"/>
      <c r="E354" s="333">
        <f>SUM(E344:E353)</f>
        <v>334</v>
      </c>
      <c r="F354" s="333">
        <f>SUM(F344:F353)</f>
        <v>4071</v>
      </c>
      <c r="G354" s="343">
        <f>SUM(G344:G353)</f>
        <v>4405</v>
      </c>
    </row>
    <row r="355" spans="1:7" s="37" customFormat="1" ht="21" customHeight="1">
      <c r="A355" s="344" t="s">
        <v>520</v>
      </c>
      <c r="B355" s="70" t="s">
        <v>521</v>
      </c>
      <c r="C355" s="316">
        <v>262</v>
      </c>
      <c r="D355" s="80" t="s">
        <v>219</v>
      </c>
      <c r="E355" s="67">
        <v>18</v>
      </c>
      <c r="F355" s="67"/>
      <c r="G355" s="345">
        <f>SUM(E355:F355)</f>
        <v>18</v>
      </c>
    </row>
    <row r="356" spans="1:7" s="37" customFormat="1" ht="21" customHeight="1">
      <c r="A356" s="268"/>
      <c r="B356" s="564" t="s">
        <v>110</v>
      </c>
      <c r="C356" s="565"/>
      <c r="D356" s="332"/>
      <c r="E356" s="326">
        <f>SUM(E355)</f>
        <v>18</v>
      </c>
      <c r="F356" s="326">
        <f>SUM(F355)</f>
        <v>0</v>
      </c>
      <c r="G356" s="346">
        <f>SUM(G355)</f>
        <v>18</v>
      </c>
    </row>
    <row r="357" spans="1:7" s="37" customFormat="1" ht="21" customHeight="1">
      <c r="A357" s="347" t="s">
        <v>234</v>
      </c>
      <c r="B357" s="70" t="s">
        <v>235</v>
      </c>
      <c r="C357" s="57">
        <v>261</v>
      </c>
      <c r="D357" s="79" t="s">
        <v>197</v>
      </c>
      <c r="E357" s="67"/>
      <c r="F357" s="67">
        <v>18</v>
      </c>
      <c r="G357" s="280">
        <f>SUM(E357:F357)</f>
        <v>18</v>
      </c>
    </row>
    <row r="358" spans="1:7" s="37" customFormat="1" ht="21" customHeight="1">
      <c r="A358" s="276"/>
      <c r="B358" s="564" t="s">
        <v>110</v>
      </c>
      <c r="C358" s="565"/>
      <c r="D358" s="332"/>
      <c r="E358" s="333">
        <f>SUM(E357:E357)</f>
        <v>0</v>
      </c>
      <c r="F358" s="333">
        <f>SUM(F357:F357)</f>
        <v>18</v>
      </c>
      <c r="G358" s="334">
        <f>SUM(G357:G357)</f>
        <v>18</v>
      </c>
    </row>
    <row r="359" spans="1:7" s="37" customFormat="1" ht="21" customHeight="1">
      <c r="A359" s="268" t="s">
        <v>151</v>
      </c>
      <c r="B359" s="348" t="s">
        <v>254</v>
      </c>
      <c r="C359" s="309">
        <v>371</v>
      </c>
      <c r="D359" s="349" t="s">
        <v>196</v>
      </c>
      <c r="E359" s="336">
        <v>90</v>
      </c>
      <c r="F359" s="336"/>
      <c r="G359" s="337">
        <f>SUM(E359:F359)</f>
        <v>90</v>
      </c>
    </row>
    <row r="360" spans="1:7" s="37" customFormat="1" ht="21" customHeight="1">
      <c r="A360" s="268"/>
      <c r="B360" s="70" t="s">
        <v>392</v>
      </c>
      <c r="C360" s="57">
        <v>211</v>
      </c>
      <c r="D360" s="80" t="s">
        <v>574</v>
      </c>
      <c r="E360" s="67"/>
      <c r="F360" s="67">
        <v>80</v>
      </c>
      <c r="G360" s="280">
        <f>SUM(E360:F360)</f>
        <v>80</v>
      </c>
    </row>
    <row r="361" spans="1:7" s="37" customFormat="1" ht="21" customHeight="1">
      <c r="A361" s="268"/>
      <c r="B361" s="70"/>
      <c r="C361" s="94">
        <v>241</v>
      </c>
      <c r="D361" s="80" t="s">
        <v>250</v>
      </c>
      <c r="E361" s="67"/>
      <c r="F361" s="67">
        <v>40</v>
      </c>
      <c r="G361" s="280">
        <f>SUM(E361:F361)</f>
        <v>40</v>
      </c>
    </row>
    <row r="362" spans="1:7" s="37" customFormat="1" ht="21" customHeight="1">
      <c r="A362" s="276"/>
      <c r="B362" s="564" t="s">
        <v>110</v>
      </c>
      <c r="C362" s="565"/>
      <c r="D362" s="332"/>
      <c r="E362" s="333">
        <f>SUM(E359:E361)</f>
        <v>90</v>
      </c>
      <c r="F362" s="333">
        <f t="shared" ref="F362:G362" si="26">SUM(F359:F361)</f>
        <v>120</v>
      </c>
      <c r="G362" s="343">
        <f t="shared" si="26"/>
        <v>210</v>
      </c>
    </row>
    <row r="363" spans="1:7" s="37" customFormat="1" ht="21" customHeight="1">
      <c r="A363" s="268" t="s">
        <v>502</v>
      </c>
      <c r="B363" s="350" t="s">
        <v>565</v>
      </c>
      <c r="C363" s="294">
        <v>131</v>
      </c>
      <c r="D363" s="351" t="s">
        <v>560</v>
      </c>
      <c r="E363" s="352"/>
      <c r="F363" s="352">
        <v>40</v>
      </c>
      <c r="G363" s="345">
        <f>SUM(E363:F363)</f>
        <v>40</v>
      </c>
    </row>
    <row r="364" spans="1:7" s="37" customFormat="1" ht="21" customHeight="1">
      <c r="A364" s="268"/>
      <c r="B364" s="83"/>
      <c r="C364" s="94">
        <v>351</v>
      </c>
      <c r="D364" s="353" t="s">
        <v>214</v>
      </c>
      <c r="E364" s="95"/>
      <c r="F364" s="95">
        <v>40</v>
      </c>
      <c r="G364" s="354">
        <f>SUM(E364:F364)</f>
        <v>40</v>
      </c>
    </row>
    <row r="365" spans="1:7" s="37" customFormat="1" ht="21" customHeight="1">
      <c r="A365" s="317"/>
      <c r="B365" s="564" t="s">
        <v>110</v>
      </c>
      <c r="C365" s="565"/>
      <c r="D365" s="332"/>
      <c r="E365" s="333">
        <f>SUM(E363:E364)</f>
        <v>0</v>
      </c>
      <c r="F365" s="333">
        <f t="shared" ref="F365:G365" si="27">SUM(F363:F364)</f>
        <v>80</v>
      </c>
      <c r="G365" s="343">
        <f t="shared" si="27"/>
        <v>80</v>
      </c>
    </row>
    <row r="366" spans="1:7" s="37" customFormat="1" ht="21" customHeight="1">
      <c r="A366" s="268" t="s">
        <v>161</v>
      </c>
      <c r="B366" s="318" t="s">
        <v>162</v>
      </c>
      <c r="C366" s="322">
        <v>255</v>
      </c>
      <c r="D366" s="319" t="s">
        <v>52</v>
      </c>
      <c r="E366" s="320"/>
      <c r="F366" s="320">
        <v>80</v>
      </c>
      <c r="G366" s="321">
        <f>SUM(E366:F366)</f>
        <v>80</v>
      </c>
    </row>
    <row r="367" spans="1:7" s="37" customFormat="1" ht="21" customHeight="1">
      <c r="A367" s="268"/>
      <c r="B367" s="52"/>
      <c r="C367" s="63">
        <v>261</v>
      </c>
      <c r="D367" s="64" t="s">
        <v>197</v>
      </c>
      <c r="E367" s="278">
        <v>76</v>
      </c>
      <c r="F367" s="278"/>
      <c r="G367" s="323">
        <f>SUM(E367:F367)</f>
        <v>76</v>
      </c>
    </row>
    <row r="368" spans="1:7" s="37" customFormat="1" ht="21" customHeight="1">
      <c r="A368" s="276"/>
      <c r="B368" s="564" t="s">
        <v>110</v>
      </c>
      <c r="C368" s="565"/>
      <c r="D368" s="332"/>
      <c r="E368" s="278">
        <f>SUM(E366:E367)</f>
        <v>76</v>
      </c>
      <c r="F368" s="278">
        <f>SUM(F366:F367)</f>
        <v>80</v>
      </c>
      <c r="G368" s="323">
        <f>SUM(G366:G367)</f>
        <v>156</v>
      </c>
    </row>
    <row r="369" spans="1:7" s="37" customFormat="1" ht="21" customHeight="1">
      <c r="A369" s="268" t="s">
        <v>1</v>
      </c>
      <c r="B369" s="318" t="s">
        <v>261</v>
      </c>
      <c r="C369" s="294">
        <v>92</v>
      </c>
      <c r="D369" s="319" t="s">
        <v>575</v>
      </c>
      <c r="E369" s="320"/>
      <c r="F369" s="320">
        <v>2780</v>
      </c>
      <c r="G369" s="321">
        <f t="shared" ref="G369:G379" si="28">SUM(E369:F369)</f>
        <v>2780</v>
      </c>
    </row>
    <row r="370" spans="1:7" s="37" customFormat="1" ht="21" customHeight="1">
      <c r="A370" s="268"/>
      <c r="B370" s="355"/>
      <c r="C370" s="356">
        <v>221</v>
      </c>
      <c r="D370" s="357" t="s">
        <v>262</v>
      </c>
      <c r="E370" s="358"/>
      <c r="F370" s="358">
        <v>4918</v>
      </c>
      <c r="G370" s="359">
        <f t="shared" si="28"/>
        <v>4918</v>
      </c>
    </row>
    <row r="371" spans="1:7" s="37" customFormat="1" ht="21" customHeight="1">
      <c r="A371" s="268"/>
      <c r="B371" s="360" t="s">
        <v>272</v>
      </c>
      <c r="C371" s="361">
        <v>444</v>
      </c>
      <c r="D371" s="362" t="s">
        <v>268</v>
      </c>
      <c r="E371" s="363">
        <v>1300</v>
      </c>
      <c r="F371" s="363"/>
      <c r="G371" s="364">
        <f t="shared" si="28"/>
        <v>1300</v>
      </c>
    </row>
    <row r="372" spans="1:7" s="37" customFormat="1" ht="21" customHeight="1">
      <c r="A372" s="268"/>
      <c r="B372" s="70" t="s">
        <v>116</v>
      </c>
      <c r="C372" s="57">
        <v>92</v>
      </c>
      <c r="D372" s="79" t="s">
        <v>13</v>
      </c>
      <c r="E372" s="67"/>
      <c r="F372" s="67">
        <v>2280</v>
      </c>
      <c r="G372" s="280">
        <f t="shared" si="28"/>
        <v>2280</v>
      </c>
    </row>
    <row r="373" spans="1:7" s="37" customFormat="1" ht="21" customHeight="1">
      <c r="A373" s="268"/>
      <c r="B373" s="70"/>
      <c r="C373" s="57">
        <v>255</v>
      </c>
      <c r="D373" s="79" t="s">
        <v>52</v>
      </c>
      <c r="E373" s="67">
        <v>470</v>
      </c>
      <c r="F373" s="67"/>
      <c r="G373" s="280">
        <f t="shared" si="28"/>
        <v>470</v>
      </c>
    </row>
    <row r="374" spans="1:7" s="37" customFormat="1" ht="21" customHeight="1">
      <c r="A374" s="268"/>
      <c r="B374" s="70"/>
      <c r="C374" s="57">
        <v>444</v>
      </c>
      <c r="D374" s="79" t="s">
        <v>85</v>
      </c>
      <c r="E374" s="67">
        <v>900</v>
      </c>
      <c r="F374" s="67"/>
      <c r="G374" s="280">
        <f t="shared" si="28"/>
        <v>900</v>
      </c>
    </row>
    <row r="375" spans="1:7" s="37" customFormat="1" ht="21" customHeight="1">
      <c r="A375" s="268"/>
      <c r="B375" s="50"/>
      <c r="C375" s="58">
        <v>451</v>
      </c>
      <c r="D375" s="59" t="s">
        <v>86</v>
      </c>
      <c r="E375" s="68">
        <v>440</v>
      </c>
      <c r="F375" s="68"/>
      <c r="G375" s="281">
        <f t="shared" si="28"/>
        <v>440</v>
      </c>
    </row>
    <row r="376" spans="1:7" s="37" customFormat="1" ht="21" customHeight="1">
      <c r="A376" s="268"/>
      <c r="B376" s="70" t="s">
        <v>308</v>
      </c>
      <c r="C376" s="57">
        <v>92</v>
      </c>
      <c r="D376" s="79" t="s">
        <v>381</v>
      </c>
      <c r="E376" s="67"/>
      <c r="F376" s="67">
        <v>360</v>
      </c>
      <c r="G376" s="280">
        <f t="shared" si="28"/>
        <v>360</v>
      </c>
    </row>
    <row r="377" spans="1:7" s="37" customFormat="1" ht="21" customHeight="1">
      <c r="A377" s="268"/>
      <c r="B377" s="70"/>
      <c r="C377" s="57">
        <v>131</v>
      </c>
      <c r="D377" s="79" t="s">
        <v>245</v>
      </c>
      <c r="E377" s="67"/>
      <c r="F377" s="67">
        <v>339260</v>
      </c>
      <c r="G377" s="280">
        <f t="shared" si="28"/>
        <v>339260</v>
      </c>
    </row>
    <row r="378" spans="1:7" s="37" customFormat="1" ht="21" customHeight="1">
      <c r="A378" s="268"/>
      <c r="B378" s="70"/>
      <c r="C378" s="57">
        <v>255</v>
      </c>
      <c r="D378" s="79" t="s">
        <v>52</v>
      </c>
      <c r="E378" s="67">
        <v>36</v>
      </c>
      <c r="F378" s="67"/>
      <c r="G378" s="280">
        <f t="shared" si="28"/>
        <v>36</v>
      </c>
    </row>
    <row r="379" spans="1:7" s="37" customFormat="1" ht="21" customHeight="1">
      <c r="A379" s="268"/>
      <c r="B379" s="70"/>
      <c r="C379" s="62">
        <v>451</v>
      </c>
      <c r="D379" s="79" t="s">
        <v>86</v>
      </c>
      <c r="E379" s="67">
        <v>74</v>
      </c>
      <c r="F379" s="67"/>
      <c r="G379" s="280">
        <f t="shared" si="28"/>
        <v>74</v>
      </c>
    </row>
    <row r="380" spans="1:7" s="37" customFormat="1" ht="21" customHeight="1">
      <c r="A380" s="276"/>
      <c r="B380" s="564" t="s">
        <v>110</v>
      </c>
      <c r="C380" s="565"/>
      <c r="D380" s="332"/>
      <c r="E380" s="333">
        <f>SUM(E369:E379)</f>
        <v>3220</v>
      </c>
      <c r="F380" s="333">
        <f t="shared" ref="F380:G380" si="29">SUM(F369:F379)</f>
        <v>349598</v>
      </c>
      <c r="G380" s="343">
        <f t="shared" si="29"/>
        <v>352818</v>
      </c>
    </row>
    <row r="381" spans="1:7" s="37" customFormat="1" ht="21" customHeight="1">
      <c r="A381" s="268" t="s">
        <v>657</v>
      </c>
      <c r="B381" s="70" t="s">
        <v>658</v>
      </c>
      <c r="C381" s="58">
        <v>451</v>
      </c>
      <c r="D381" s="59" t="s">
        <v>257</v>
      </c>
      <c r="E381" s="68">
        <v>40</v>
      </c>
      <c r="F381" s="68"/>
      <c r="G381" s="281">
        <f>SUM(E381:F381)</f>
        <v>40</v>
      </c>
    </row>
    <row r="382" spans="1:7" s="37" customFormat="1" ht="21" customHeight="1">
      <c r="A382" s="276"/>
      <c r="B382" s="564" t="s">
        <v>110</v>
      </c>
      <c r="C382" s="565"/>
      <c r="D382" s="332"/>
      <c r="E382" s="333">
        <f>SUM(E381:E381)</f>
        <v>40</v>
      </c>
      <c r="F382" s="333">
        <f>SUM(F381:F381)</f>
        <v>0</v>
      </c>
      <c r="G382" s="334">
        <f>SUM(G381:G381)</f>
        <v>40</v>
      </c>
    </row>
    <row r="383" spans="1:7" s="37" customFormat="1" ht="21" customHeight="1">
      <c r="A383" s="268" t="s">
        <v>273</v>
      </c>
      <c r="B383" s="70" t="s">
        <v>393</v>
      </c>
      <c r="C383" s="58">
        <v>451</v>
      </c>
      <c r="D383" s="59" t="s">
        <v>257</v>
      </c>
      <c r="E383" s="68">
        <v>20</v>
      </c>
      <c r="F383" s="68"/>
      <c r="G383" s="281">
        <f>SUM(E383:F383)</f>
        <v>20</v>
      </c>
    </row>
    <row r="384" spans="1:7" s="37" customFormat="1" ht="21" customHeight="1">
      <c r="A384" s="276"/>
      <c r="B384" s="564" t="s">
        <v>110</v>
      </c>
      <c r="C384" s="565"/>
      <c r="D384" s="332"/>
      <c r="E384" s="333">
        <f>SUM(E383:E383)</f>
        <v>20</v>
      </c>
      <c r="F384" s="333">
        <f>SUM(F383:F383)</f>
        <v>0</v>
      </c>
      <c r="G384" s="334">
        <f>SUM(G383:G383)</f>
        <v>20</v>
      </c>
    </row>
    <row r="385" spans="1:7" s="37" customFormat="1" ht="21" customHeight="1">
      <c r="A385" s="268" t="s">
        <v>7</v>
      </c>
      <c r="B385" s="318" t="s">
        <v>654</v>
      </c>
      <c r="C385" s="294">
        <v>371</v>
      </c>
      <c r="D385" s="365" t="s">
        <v>196</v>
      </c>
      <c r="E385" s="320"/>
      <c r="F385" s="320">
        <v>54</v>
      </c>
      <c r="G385" s="321">
        <f t="shared" ref="G385:G402" si="30">SUM(E385:F385)</f>
        <v>54</v>
      </c>
    </row>
    <row r="386" spans="1:7" s="37" customFormat="1" ht="21" customHeight="1">
      <c r="A386" s="268"/>
      <c r="B386" s="50"/>
      <c r="C386" s="58">
        <v>461</v>
      </c>
      <c r="D386" s="123" t="s">
        <v>87</v>
      </c>
      <c r="E386" s="68"/>
      <c r="F386" s="68">
        <v>20</v>
      </c>
      <c r="G386" s="281">
        <f t="shared" si="30"/>
        <v>20</v>
      </c>
    </row>
    <row r="387" spans="1:7" s="37" customFormat="1" ht="21" customHeight="1">
      <c r="A387" s="268"/>
      <c r="B387" s="70" t="s">
        <v>394</v>
      </c>
      <c r="C387" s="57">
        <v>23</v>
      </c>
      <c r="D387" s="79" t="s">
        <v>249</v>
      </c>
      <c r="E387" s="67"/>
      <c r="F387" s="67">
        <v>1340</v>
      </c>
      <c r="G387" s="280">
        <f t="shared" si="30"/>
        <v>1340</v>
      </c>
    </row>
    <row r="388" spans="1:7" s="37" customFormat="1" ht="21" customHeight="1">
      <c r="A388" s="268"/>
      <c r="B388" s="50"/>
      <c r="C388" s="58">
        <v>411</v>
      </c>
      <c r="D388" s="59" t="s">
        <v>309</v>
      </c>
      <c r="E388" s="68"/>
      <c r="F388" s="68">
        <v>126</v>
      </c>
      <c r="G388" s="281">
        <f t="shared" si="30"/>
        <v>126</v>
      </c>
    </row>
    <row r="389" spans="1:7" s="37" customFormat="1" ht="21" customHeight="1">
      <c r="A389" s="268"/>
      <c r="B389" s="70" t="s">
        <v>165</v>
      </c>
      <c r="C389" s="57">
        <v>23</v>
      </c>
      <c r="D389" s="79" t="s">
        <v>20</v>
      </c>
      <c r="E389" s="67"/>
      <c r="F389" s="67">
        <v>1980</v>
      </c>
      <c r="G389" s="280">
        <f t="shared" si="30"/>
        <v>1980</v>
      </c>
    </row>
    <row r="390" spans="1:7" s="37" customFormat="1" ht="21" customHeight="1">
      <c r="A390" s="268"/>
      <c r="B390" s="70"/>
      <c r="C390" s="57">
        <v>411</v>
      </c>
      <c r="D390" s="79" t="s">
        <v>557</v>
      </c>
      <c r="E390" s="67"/>
      <c r="F390" s="67">
        <v>180</v>
      </c>
      <c r="G390" s="280">
        <f t="shared" si="30"/>
        <v>180</v>
      </c>
    </row>
    <row r="391" spans="1:7" s="37" customFormat="1" ht="21" customHeight="1">
      <c r="A391" s="268"/>
      <c r="B391" s="70"/>
      <c r="C391" s="57">
        <v>442</v>
      </c>
      <c r="D391" s="79" t="s">
        <v>228</v>
      </c>
      <c r="E391" s="67"/>
      <c r="F391" s="67">
        <v>18</v>
      </c>
      <c r="G391" s="280">
        <f t="shared" si="30"/>
        <v>18</v>
      </c>
    </row>
    <row r="392" spans="1:7" s="37" customFormat="1" ht="21" customHeight="1">
      <c r="A392" s="268"/>
      <c r="B392" s="50"/>
      <c r="C392" s="58">
        <v>461</v>
      </c>
      <c r="D392" s="59" t="s">
        <v>322</v>
      </c>
      <c r="E392" s="68"/>
      <c r="F392" s="68">
        <v>18</v>
      </c>
      <c r="G392" s="281">
        <f t="shared" si="30"/>
        <v>18</v>
      </c>
    </row>
    <row r="393" spans="1:7" s="37" customFormat="1" ht="21" customHeight="1">
      <c r="A393" s="268"/>
      <c r="B393" s="88" t="s">
        <v>256</v>
      </c>
      <c r="C393" s="269">
        <v>361</v>
      </c>
      <c r="D393" s="89" t="s">
        <v>211</v>
      </c>
      <c r="E393" s="90"/>
      <c r="F393" s="90">
        <v>18</v>
      </c>
      <c r="G393" s="282">
        <f t="shared" si="30"/>
        <v>18</v>
      </c>
    </row>
    <row r="394" spans="1:7" s="37" customFormat="1" ht="21" customHeight="1">
      <c r="A394" s="268"/>
      <c r="B394" s="50"/>
      <c r="C394" s="58">
        <v>381</v>
      </c>
      <c r="D394" s="59" t="s">
        <v>212</v>
      </c>
      <c r="E394" s="68"/>
      <c r="F394" s="68">
        <v>7320</v>
      </c>
      <c r="G394" s="281">
        <f t="shared" si="30"/>
        <v>7320</v>
      </c>
    </row>
    <row r="395" spans="1:7" s="37" customFormat="1" ht="21" customHeight="1">
      <c r="A395" s="268"/>
      <c r="B395" s="50" t="s">
        <v>239</v>
      </c>
      <c r="C395" s="58">
        <v>501</v>
      </c>
      <c r="D395" s="59" t="s">
        <v>303</v>
      </c>
      <c r="E395" s="68"/>
      <c r="F395" s="68">
        <v>80</v>
      </c>
      <c r="G395" s="281">
        <f t="shared" si="30"/>
        <v>80</v>
      </c>
    </row>
    <row r="396" spans="1:7" s="37" customFormat="1" ht="21" customHeight="1">
      <c r="A396" s="268"/>
      <c r="B396" s="88" t="s">
        <v>158</v>
      </c>
      <c r="C396" s="269">
        <v>211</v>
      </c>
      <c r="D396" s="89" t="s">
        <v>42</v>
      </c>
      <c r="E396" s="90"/>
      <c r="F396" s="90">
        <v>1584</v>
      </c>
      <c r="G396" s="282">
        <f t="shared" si="30"/>
        <v>1584</v>
      </c>
    </row>
    <row r="397" spans="1:7" s="37" customFormat="1" ht="21" customHeight="1">
      <c r="A397" s="268"/>
      <c r="B397" s="88" t="s">
        <v>310</v>
      </c>
      <c r="C397" s="269">
        <v>51</v>
      </c>
      <c r="D397" s="122" t="s">
        <v>708</v>
      </c>
      <c r="E397" s="90"/>
      <c r="F397" s="90">
        <v>72</v>
      </c>
      <c r="G397" s="282">
        <f t="shared" si="30"/>
        <v>72</v>
      </c>
    </row>
    <row r="398" spans="1:7" s="37" customFormat="1" ht="21" customHeight="1">
      <c r="A398" s="268"/>
      <c r="B398" s="70"/>
      <c r="C398" s="57">
        <v>131</v>
      </c>
      <c r="D398" s="79" t="s">
        <v>15</v>
      </c>
      <c r="E398" s="67"/>
      <c r="F398" s="67">
        <v>100</v>
      </c>
      <c r="G398" s="280">
        <f t="shared" si="30"/>
        <v>100</v>
      </c>
    </row>
    <row r="399" spans="1:7" s="37" customFormat="1" ht="21" customHeight="1">
      <c r="A399" s="268"/>
      <c r="B399" s="50"/>
      <c r="C399" s="58">
        <v>411</v>
      </c>
      <c r="D399" s="59" t="s">
        <v>557</v>
      </c>
      <c r="E399" s="68"/>
      <c r="F399" s="68">
        <v>18</v>
      </c>
      <c r="G399" s="281">
        <f t="shared" si="30"/>
        <v>18</v>
      </c>
    </row>
    <row r="400" spans="1:7" s="37" customFormat="1" ht="21" customHeight="1">
      <c r="A400" s="268"/>
      <c r="B400" s="70" t="s">
        <v>632</v>
      </c>
      <c r="C400" s="57">
        <v>131</v>
      </c>
      <c r="D400" s="79" t="s">
        <v>15</v>
      </c>
      <c r="E400" s="67"/>
      <c r="F400" s="67">
        <v>100</v>
      </c>
      <c r="G400" s="280">
        <f t="shared" si="30"/>
        <v>100</v>
      </c>
    </row>
    <row r="401" spans="1:7" s="37" customFormat="1" ht="21" customHeight="1">
      <c r="A401" s="268"/>
      <c r="B401" s="70"/>
      <c r="C401" s="57">
        <v>411</v>
      </c>
      <c r="D401" s="79" t="s">
        <v>557</v>
      </c>
      <c r="E401" s="67"/>
      <c r="F401" s="67">
        <v>36</v>
      </c>
      <c r="G401" s="280">
        <f t="shared" si="30"/>
        <v>36</v>
      </c>
    </row>
    <row r="402" spans="1:7" s="37" customFormat="1" ht="21" customHeight="1">
      <c r="A402" s="268"/>
      <c r="B402" s="271" t="s">
        <v>193</v>
      </c>
      <c r="C402" s="366">
        <v>371</v>
      </c>
      <c r="D402" s="314" t="s">
        <v>196</v>
      </c>
      <c r="E402" s="274">
        <v>376</v>
      </c>
      <c r="F402" s="274"/>
      <c r="G402" s="275">
        <f t="shared" si="30"/>
        <v>376</v>
      </c>
    </row>
    <row r="403" spans="1:7" s="37" customFormat="1" ht="21" customHeight="1">
      <c r="A403" s="276"/>
      <c r="B403" s="564" t="s">
        <v>110</v>
      </c>
      <c r="C403" s="565"/>
      <c r="D403" s="332"/>
      <c r="E403" s="333">
        <f>SUM(E385:E402)</f>
        <v>376</v>
      </c>
      <c r="F403" s="333">
        <f t="shared" ref="F403:G403" si="31">SUM(F385:F402)</f>
        <v>13064</v>
      </c>
      <c r="G403" s="343">
        <f t="shared" si="31"/>
        <v>13440</v>
      </c>
    </row>
    <row r="404" spans="1:7" s="37" customFormat="1" ht="21" customHeight="1">
      <c r="A404" s="268" t="s">
        <v>468</v>
      </c>
      <c r="B404" s="348" t="s">
        <v>408</v>
      </c>
      <c r="C404" s="309">
        <v>111</v>
      </c>
      <c r="D404" s="335" t="s">
        <v>710</v>
      </c>
      <c r="E404" s="336"/>
      <c r="F404" s="336">
        <v>69000</v>
      </c>
      <c r="G404" s="337">
        <f>SUM(E404:F404)</f>
        <v>69000</v>
      </c>
    </row>
    <row r="405" spans="1:7" s="37" customFormat="1" ht="21" customHeight="1">
      <c r="A405" s="276"/>
      <c r="B405" s="564" t="s">
        <v>110</v>
      </c>
      <c r="C405" s="565"/>
      <c r="D405" s="332"/>
      <c r="E405" s="333">
        <f>SUM(E404:E404)</f>
        <v>0</v>
      </c>
      <c r="F405" s="333">
        <f>SUM(F404:F404)</f>
        <v>69000</v>
      </c>
      <c r="G405" s="334">
        <f>SUM(G404:G404)</f>
        <v>69000</v>
      </c>
    </row>
    <row r="406" spans="1:7" s="37" customFormat="1" ht="21" customHeight="1">
      <c r="A406" s="486" t="s">
        <v>416</v>
      </c>
      <c r="B406" s="348" t="s">
        <v>646</v>
      </c>
      <c r="C406" s="309">
        <v>255</v>
      </c>
      <c r="D406" s="335" t="s">
        <v>563</v>
      </c>
      <c r="E406" s="336">
        <v>40</v>
      </c>
      <c r="F406" s="336"/>
      <c r="G406" s="337">
        <f>SUM(E406:F406)</f>
        <v>40</v>
      </c>
    </row>
    <row r="407" spans="1:7" s="37" customFormat="1" ht="21" customHeight="1">
      <c r="A407" s="276"/>
      <c r="B407" s="564" t="s">
        <v>110</v>
      </c>
      <c r="C407" s="565"/>
      <c r="D407" s="332"/>
      <c r="E407" s="333">
        <f>SUM(E406:E406)</f>
        <v>40</v>
      </c>
      <c r="F407" s="333">
        <f>SUM(F406:F406)</f>
        <v>0</v>
      </c>
      <c r="G407" s="334">
        <f>SUM(G406:G406)</f>
        <v>40</v>
      </c>
    </row>
    <row r="408" spans="1:7" s="37" customFormat="1" ht="21" customHeight="1">
      <c r="A408" s="268" t="s">
        <v>365</v>
      </c>
      <c r="B408" s="70" t="s">
        <v>395</v>
      </c>
      <c r="C408" s="309">
        <v>471</v>
      </c>
      <c r="D408" s="80" t="s">
        <v>215</v>
      </c>
      <c r="E408" s="67"/>
      <c r="F408" s="67">
        <v>1506</v>
      </c>
      <c r="G408" s="280">
        <f>SUM(E408:F408)</f>
        <v>1506</v>
      </c>
    </row>
    <row r="409" spans="1:7" s="37" customFormat="1" ht="21" customHeight="1">
      <c r="A409" s="276"/>
      <c r="B409" s="564" t="s">
        <v>110</v>
      </c>
      <c r="C409" s="565"/>
      <c r="D409" s="332"/>
      <c r="E409" s="333">
        <f>SUM(E408:E408)</f>
        <v>0</v>
      </c>
      <c r="F409" s="333">
        <f>SUM(F408:F408)</f>
        <v>1506</v>
      </c>
      <c r="G409" s="334">
        <f>SUM(G408:G408)</f>
        <v>1506</v>
      </c>
    </row>
    <row r="410" spans="1:7" s="37" customFormat="1" ht="21" customHeight="1">
      <c r="A410" s="268" t="s">
        <v>163</v>
      </c>
      <c r="B410" s="367" t="s">
        <v>562</v>
      </c>
      <c r="C410" s="368">
        <v>255</v>
      </c>
      <c r="D410" s="369" t="s">
        <v>563</v>
      </c>
      <c r="E410" s="370">
        <v>80</v>
      </c>
      <c r="F410" s="370"/>
      <c r="G410" s="371">
        <f>SUM(E410:F410)</f>
        <v>80</v>
      </c>
    </row>
    <row r="411" spans="1:7" s="37" customFormat="1" ht="21" customHeight="1">
      <c r="A411" s="268"/>
      <c r="B411" s="88" t="s">
        <v>469</v>
      </c>
      <c r="C411" s="372">
        <v>421</v>
      </c>
      <c r="D411" s="373" t="s">
        <v>227</v>
      </c>
      <c r="E411" s="90"/>
      <c r="F411" s="90">
        <v>126</v>
      </c>
      <c r="G411" s="374">
        <f>SUM(E411:F411)</f>
        <v>126</v>
      </c>
    </row>
    <row r="412" spans="1:7" s="37" customFormat="1" ht="21" customHeight="1">
      <c r="A412" s="268"/>
      <c r="B412" s="83"/>
      <c r="C412" s="375">
        <v>444</v>
      </c>
      <c r="D412" s="353" t="s">
        <v>85</v>
      </c>
      <c r="E412" s="95">
        <v>78</v>
      </c>
      <c r="F412" s="95"/>
      <c r="G412" s="354">
        <f>SUM(E412:F412)</f>
        <v>78</v>
      </c>
    </row>
    <row r="413" spans="1:7" s="37" customFormat="1" ht="21" customHeight="1">
      <c r="A413" s="268"/>
      <c r="B413" s="564" t="s">
        <v>110</v>
      </c>
      <c r="C413" s="565"/>
      <c r="D413" s="332"/>
      <c r="E413" s="67">
        <f>SUM(E410:E412)</f>
        <v>158</v>
      </c>
      <c r="F413" s="67">
        <f t="shared" ref="F413:G413" si="32">SUM(F410:F412)</f>
        <v>126</v>
      </c>
      <c r="G413" s="287">
        <f t="shared" si="32"/>
        <v>284</v>
      </c>
    </row>
    <row r="414" spans="1:7" s="37" customFormat="1" ht="21" customHeight="1">
      <c r="A414" s="376" t="s">
        <v>174</v>
      </c>
      <c r="B414" s="350" t="s">
        <v>363</v>
      </c>
      <c r="C414" s="377">
        <v>261</v>
      </c>
      <c r="D414" s="351" t="s">
        <v>197</v>
      </c>
      <c r="E414" s="352"/>
      <c r="F414" s="352">
        <v>15</v>
      </c>
      <c r="G414" s="345">
        <f>SUM(E414:F414)</f>
        <v>15</v>
      </c>
    </row>
    <row r="415" spans="1:7" s="37" customFormat="1" ht="21" customHeight="1">
      <c r="A415" s="268"/>
      <c r="B415" s="70"/>
      <c r="C415" s="61">
        <v>351</v>
      </c>
      <c r="D415" s="80" t="s">
        <v>233</v>
      </c>
      <c r="E415" s="67"/>
      <c r="F415" s="67">
        <v>13</v>
      </c>
      <c r="G415" s="280">
        <f>SUM(E415:F415)</f>
        <v>13</v>
      </c>
    </row>
    <row r="416" spans="1:7" s="37" customFormat="1" ht="21" customHeight="1">
      <c r="A416" s="268"/>
      <c r="B416" s="378" t="s">
        <v>182</v>
      </c>
      <c r="C416" s="379">
        <v>221</v>
      </c>
      <c r="D416" s="380" t="s">
        <v>262</v>
      </c>
      <c r="E416" s="381"/>
      <c r="F416" s="381">
        <v>270</v>
      </c>
      <c r="G416" s="382">
        <f>SUM(E416:F416)</f>
        <v>270</v>
      </c>
    </row>
    <row r="417" spans="1:7" s="37" customFormat="1" ht="21" customHeight="1">
      <c r="A417" s="268"/>
      <c r="B417" s="83"/>
      <c r="C417" s="94">
        <v>471</v>
      </c>
      <c r="D417" s="206" t="s">
        <v>215</v>
      </c>
      <c r="E417" s="95"/>
      <c r="F417" s="95">
        <v>80</v>
      </c>
      <c r="G417" s="354">
        <f>SUM(E417:F417)</f>
        <v>80</v>
      </c>
    </row>
    <row r="418" spans="1:7" s="37" customFormat="1" ht="21" customHeight="1" thickBot="1">
      <c r="A418" s="268"/>
      <c r="B418" s="559" t="s">
        <v>110</v>
      </c>
      <c r="C418" s="560"/>
      <c r="D418" s="351"/>
      <c r="E418" s="352">
        <f>SUM(E414:E417)</f>
        <v>0</v>
      </c>
      <c r="F418" s="352">
        <f>SUM(F414:F417)</f>
        <v>378</v>
      </c>
      <c r="G418" s="383">
        <f>SUM(G414:G417)</f>
        <v>378</v>
      </c>
    </row>
    <row r="419" spans="1:7" s="37" customFormat="1" ht="21" customHeight="1" thickTop="1" thickBot="1">
      <c r="A419" s="561" t="s">
        <v>718</v>
      </c>
      <c r="B419" s="562"/>
      <c r="C419" s="562"/>
      <c r="D419" s="563"/>
      <c r="E419" s="384">
        <f>E40+E55+E201+E211+E231+E238+E257+E266+E277+E297+E309+E311+E313+E317+E319+E326+E328+E330+E334+E338+E343+E354+E356+E358+E362+E365+E368+E380+E382+E384+E403+E405+E407+E409+E413+E418</f>
        <v>246936</v>
      </c>
      <c r="F419" s="384">
        <f t="shared" ref="F419:G419" si="33">F40+F55+F201+F211+F231+F238+F257+F266+F277+F297+F309+F311+F313+F317+F319+F326+F328+F330+F334+F338+F343+F354+F356+F358+F362+F365+F368+F380+F382+F384+F403+F405+F407+F409+F413+F418</f>
        <v>1673764</v>
      </c>
      <c r="G419" s="385">
        <f t="shared" si="33"/>
        <v>1920700</v>
      </c>
    </row>
    <row r="420" spans="1:7" s="37" customFormat="1" ht="21" customHeight="1"/>
  </sheetData>
  <mergeCells count="44">
    <mergeCell ref="A2:B2"/>
    <mergeCell ref="F1:G1"/>
    <mergeCell ref="E4:F4"/>
    <mergeCell ref="G4:G5"/>
    <mergeCell ref="A4:A5"/>
    <mergeCell ref="B4:B5"/>
    <mergeCell ref="C4:D5"/>
    <mergeCell ref="B40:C40"/>
    <mergeCell ref="B55:C55"/>
    <mergeCell ref="B201:C201"/>
    <mergeCell ref="B211:C211"/>
    <mergeCell ref="B231:C231"/>
    <mergeCell ref="B238:C238"/>
    <mergeCell ref="B257:C257"/>
    <mergeCell ref="B266:C266"/>
    <mergeCell ref="B277:C277"/>
    <mergeCell ref="B297:C297"/>
    <mergeCell ref="B309:C309"/>
    <mergeCell ref="B311:C311"/>
    <mergeCell ref="B313:C313"/>
    <mergeCell ref="B317:C317"/>
    <mergeCell ref="B319:C319"/>
    <mergeCell ref="B326:C326"/>
    <mergeCell ref="B328:C328"/>
    <mergeCell ref="B330:C330"/>
    <mergeCell ref="B334:C334"/>
    <mergeCell ref="B338:C338"/>
    <mergeCell ref="B343:C343"/>
    <mergeCell ref="B354:C354"/>
    <mergeCell ref="B356:C356"/>
    <mergeCell ref="B358:C358"/>
    <mergeCell ref="B362:C362"/>
    <mergeCell ref="B365:C365"/>
    <mergeCell ref="B368:C368"/>
    <mergeCell ref="B380:C380"/>
    <mergeCell ref="B382:C382"/>
    <mergeCell ref="B384:C384"/>
    <mergeCell ref="B418:C418"/>
    <mergeCell ref="A419:D419"/>
    <mergeCell ref="B403:C403"/>
    <mergeCell ref="B405:C405"/>
    <mergeCell ref="B407:C407"/>
    <mergeCell ref="B409:C409"/>
    <mergeCell ref="B413:C413"/>
  </mergeCells>
  <phoneticPr fontId="2"/>
  <printOptions horizontalCentered="1"/>
  <pageMargins left="0.59055118110236227" right="0.39370078740157483" top="0.51181102362204722" bottom="0.70866141732283472" header="0.51181102362204722" footer="0.51181102362204722"/>
  <pageSetup paperSize="9" scale="8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39"/>
  <sheetViews>
    <sheetView view="pageBreakPreview" zoomScale="70" zoomScaleNormal="100" zoomScaleSheetLayoutView="70" workbookViewId="0">
      <selection activeCell="F1" sqref="F1:G1"/>
    </sheetView>
  </sheetViews>
  <sheetFormatPr defaultRowHeight="13.5"/>
  <cols>
    <col min="1" max="1" width="18.875" style="14" customWidth="1"/>
    <col min="2" max="2" width="27.625" style="20" customWidth="1"/>
    <col min="3" max="3" width="5.5" style="20" customWidth="1"/>
    <col min="4" max="4" width="35" style="20" customWidth="1"/>
    <col min="5" max="7" width="10.125" style="20" customWidth="1"/>
    <col min="8" max="16384" width="9" style="20"/>
  </cols>
  <sheetData>
    <row r="1" spans="1:8" ht="16.5" customHeight="1">
      <c r="B1" s="14"/>
      <c r="C1" s="14"/>
      <c r="D1" s="14"/>
      <c r="E1" s="14"/>
      <c r="F1" s="569"/>
      <c r="G1" s="569"/>
      <c r="H1" s="128"/>
    </row>
    <row r="2" spans="1:8" ht="21" customHeight="1">
      <c r="A2" s="591" t="s">
        <v>126</v>
      </c>
      <c r="B2" s="591"/>
      <c r="C2" s="591"/>
      <c r="D2" s="591"/>
      <c r="E2" s="14"/>
      <c r="F2" s="14"/>
      <c r="G2" s="14"/>
      <c r="H2" s="128"/>
    </row>
    <row r="3" spans="1:8" ht="15.75" customHeight="1" thickBot="1">
      <c r="A3" s="19"/>
      <c r="B3" s="19"/>
      <c r="C3" s="19"/>
      <c r="D3" s="19"/>
      <c r="E3" s="14"/>
      <c r="F3" s="14"/>
      <c r="G3" s="14"/>
      <c r="H3" s="128"/>
    </row>
    <row r="4" spans="1:8" s="40" customFormat="1" ht="21" customHeight="1">
      <c r="A4" s="492" t="s">
        <v>123</v>
      </c>
      <c r="B4" s="490" t="s">
        <v>378</v>
      </c>
      <c r="C4" s="490" t="s">
        <v>118</v>
      </c>
      <c r="D4" s="490"/>
      <c r="E4" s="512" t="s">
        <v>125</v>
      </c>
      <c r="F4" s="490"/>
      <c r="G4" s="491" t="s">
        <v>6</v>
      </c>
      <c r="H4" s="128"/>
    </row>
    <row r="5" spans="1:8" s="40" customFormat="1" ht="21" customHeight="1">
      <c r="A5" s="489"/>
      <c r="B5" s="590"/>
      <c r="C5" s="590"/>
      <c r="D5" s="590"/>
      <c r="E5" s="386" t="s">
        <v>376</v>
      </c>
      <c r="F5" s="386" t="s">
        <v>377</v>
      </c>
      <c r="G5" s="592"/>
      <c r="H5" s="128"/>
    </row>
    <row r="6" spans="1:8" s="40" customFormat="1" ht="21" customHeight="1">
      <c r="A6" s="387" t="s">
        <v>5</v>
      </c>
      <c r="B6" s="65" t="s">
        <v>133</v>
      </c>
      <c r="C6" s="388">
        <v>211</v>
      </c>
      <c r="D6" s="44" t="s">
        <v>42</v>
      </c>
      <c r="E6" s="65">
        <v>11790</v>
      </c>
      <c r="F6" s="65"/>
      <c r="G6" s="260">
        <f t="shared" ref="G6:G18" si="0">SUM(E6:F6)</f>
        <v>11790</v>
      </c>
      <c r="H6" s="71"/>
    </row>
    <row r="7" spans="1:8" s="40" customFormat="1" ht="21" customHeight="1">
      <c r="A7" s="387"/>
      <c r="B7" s="65"/>
      <c r="C7" s="87">
        <v>281</v>
      </c>
      <c r="D7" s="44" t="s">
        <v>608</v>
      </c>
      <c r="E7" s="65"/>
      <c r="F7" s="65">
        <v>803</v>
      </c>
      <c r="G7" s="260">
        <f t="shared" si="0"/>
        <v>803</v>
      </c>
      <c r="H7" s="71"/>
    </row>
    <row r="8" spans="1:8" s="40" customFormat="1" ht="21" customHeight="1">
      <c r="A8" s="387"/>
      <c r="B8" s="65"/>
      <c r="C8" s="87">
        <v>320</v>
      </c>
      <c r="D8" s="44" t="s">
        <v>491</v>
      </c>
      <c r="E8" s="65"/>
      <c r="F8" s="65">
        <v>3713</v>
      </c>
      <c r="G8" s="260">
        <f t="shared" si="0"/>
        <v>3713</v>
      </c>
      <c r="H8" s="71"/>
    </row>
    <row r="9" spans="1:8" s="40" customFormat="1" ht="21" customHeight="1">
      <c r="A9" s="387"/>
      <c r="B9" s="69"/>
      <c r="C9" s="125">
        <v>321</v>
      </c>
      <c r="D9" s="45" t="s">
        <v>492</v>
      </c>
      <c r="E9" s="69"/>
      <c r="F9" s="69">
        <v>5008</v>
      </c>
      <c r="G9" s="313">
        <f t="shared" si="0"/>
        <v>5008</v>
      </c>
    </row>
    <row r="10" spans="1:8" s="40" customFormat="1" ht="21" customHeight="1">
      <c r="A10" s="387"/>
      <c r="B10" s="65" t="s">
        <v>311</v>
      </c>
      <c r="C10" s="87">
        <v>131</v>
      </c>
      <c r="D10" s="44" t="s">
        <v>470</v>
      </c>
      <c r="E10" s="65"/>
      <c r="F10" s="65">
        <v>6800</v>
      </c>
      <c r="G10" s="260">
        <f t="shared" si="0"/>
        <v>6800</v>
      </c>
    </row>
    <row r="11" spans="1:8" s="40" customFormat="1" ht="21" customHeight="1">
      <c r="A11" s="387"/>
      <c r="B11" s="65"/>
      <c r="C11" s="87">
        <v>211</v>
      </c>
      <c r="D11" s="44" t="s">
        <v>42</v>
      </c>
      <c r="E11" s="65">
        <v>1720</v>
      </c>
      <c r="F11" s="65"/>
      <c r="G11" s="260">
        <f t="shared" si="0"/>
        <v>1720</v>
      </c>
    </row>
    <row r="12" spans="1:8" s="40" customFormat="1" ht="21" customHeight="1">
      <c r="A12" s="387"/>
      <c r="B12" s="65"/>
      <c r="C12" s="87">
        <v>221</v>
      </c>
      <c r="D12" s="44" t="s">
        <v>713</v>
      </c>
      <c r="E12" s="65">
        <v>500</v>
      </c>
      <c r="F12" s="65"/>
      <c r="G12" s="260">
        <f t="shared" si="0"/>
        <v>500</v>
      </c>
    </row>
    <row r="13" spans="1:8" s="40" customFormat="1" ht="21" customHeight="1">
      <c r="A13" s="387"/>
      <c r="B13" s="65"/>
      <c r="C13" s="87">
        <v>311</v>
      </c>
      <c r="D13" s="44" t="s">
        <v>63</v>
      </c>
      <c r="E13" s="65"/>
      <c r="F13" s="65">
        <v>13057</v>
      </c>
      <c r="G13" s="260">
        <f t="shared" si="0"/>
        <v>13057</v>
      </c>
    </row>
    <row r="14" spans="1:8" s="40" customFormat="1" ht="21" customHeight="1">
      <c r="A14" s="387"/>
      <c r="B14" s="65"/>
      <c r="C14" s="87">
        <v>320</v>
      </c>
      <c r="D14" s="44" t="s">
        <v>495</v>
      </c>
      <c r="E14" s="65"/>
      <c r="F14" s="65">
        <v>100924</v>
      </c>
      <c r="G14" s="260">
        <f t="shared" si="0"/>
        <v>100924</v>
      </c>
    </row>
    <row r="15" spans="1:8" s="40" customFormat="1" ht="21" customHeight="1">
      <c r="A15" s="387"/>
      <c r="B15" s="69"/>
      <c r="C15" s="125">
        <v>321</v>
      </c>
      <c r="D15" s="45" t="s">
        <v>494</v>
      </c>
      <c r="E15" s="69"/>
      <c r="F15" s="69">
        <v>29918</v>
      </c>
      <c r="G15" s="313">
        <f t="shared" si="0"/>
        <v>29918</v>
      </c>
    </row>
    <row r="16" spans="1:8" s="40" customFormat="1" ht="21" customHeight="1">
      <c r="A16" s="387"/>
      <c r="B16" s="389" t="s">
        <v>396</v>
      </c>
      <c r="C16" s="390">
        <v>321</v>
      </c>
      <c r="D16" s="391" t="s">
        <v>494</v>
      </c>
      <c r="E16" s="389"/>
      <c r="F16" s="389">
        <v>5307</v>
      </c>
      <c r="G16" s="392">
        <f t="shared" si="0"/>
        <v>5307</v>
      </c>
    </row>
    <row r="17" spans="1:7" s="40" customFormat="1" ht="21" customHeight="1">
      <c r="A17" s="387"/>
      <c r="B17" s="65" t="s">
        <v>312</v>
      </c>
      <c r="C17" s="87">
        <v>211</v>
      </c>
      <c r="D17" s="44" t="s">
        <v>42</v>
      </c>
      <c r="E17" s="65">
        <v>5144</v>
      </c>
      <c r="F17" s="65"/>
      <c r="G17" s="260">
        <f t="shared" si="0"/>
        <v>5144</v>
      </c>
    </row>
    <row r="18" spans="1:7" s="40" customFormat="1" ht="21" customHeight="1">
      <c r="A18" s="387"/>
      <c r="B18" s="65"/>
      <c r="C18" s="87">
        <v>301</v>
      </c>
      <c r="D18" s="44" t="s">
        <v>210</v>
      </c>
      <c r="E18" s="65">
        <v>23476</v>
      </c>
      <c r="F18" s="65"/>
      <c r="G18" s="260">
        <f t="shared" si="0"/>
        <v>23476</v>
      </c>
    </row>
    <row r="19" spans="1:7" s="40" customFormat="1" ht="21" customHeight="1">
      <c r="A19" s="393"/>
      <c r="B19" s="589" t="s">
        <v>110</v>
      </c>
      <c r="C19" s="587"/>
      <c r="D19" s="394"/>
      <c r="E19" s="395">
        <f>SUM(E6:E18)</f>
        <v>42630</v>
      </c>
      <c r="F19" s="395">
        <f>SUM(F6:F18)</f>
        <v>165530</v>
      </c>
      <c r="G19" s="396">
        <f>SUM(G6:G18)</f>
        <v>208160</v>
      </c>
    </row>
    <row r="20" spans="1:7" s="40" customFormat="1" ht="21" customHeight="1">
      <c r="A20" s="387" t="s">
        <v>287</v>
      </c>
      <c r="B20" s="65" t="s">
        <v>274</v>
      </c>
      <c r="C20" s="87">
        <v>191</v>
      </c>
      <c r="D20" s="44" t="s">
        <v>315</v>
      </c>
      <c r="E20" s="65"/>
      <c r="F20" s="65">
        <v>6820</v>
      </c>
      <c r="G20" s="260">
        <f t="shared" ref="G20:G26" si="1">SUM(E20:F20)</f>
        <v>6820</v>
      </c>
    </row>
    <row r="21" spans="1:7" s="40" customFormat="1" ht="21" customHeight="1">
      <c r="A21" s="387"/>
      <c r="B21" s="65"/>
      <c r="C21" s="87">
        <v>281</v>
      </c>
      <c r="D21" s="44" t="s">
        <v>12</v>
      </c>
      <c r="E21" s="65"/>
      <c r="F21" s="65">
        <v>14769</v>
      </c>
      <c r="G21" s="260">
        <f t="shared" si="1"/>
        <v>14769</v>
      </c>
    </row>
    <row r="22" spans="1:7" s="40" customFormat="1" ht="21" customHeight="1">
      <c r="A22" s="387"/>
      <c r="B22" s="65"/>
      <c r="C22" s="87">
        <v>301</v>
      </c>
      <c r="D22" s="44" t="s">
        <v>62</v>
      </c>
      <c r="E22" s="65">
        <v>7765</v>
      </c>
      <c r="F22" s="65"/>
      <c r="G22" s="260">
        <f t="shared" si="1"/>
        <v>7765</v>
      </c>
    </row>
    <row r="23" spans="1:7" s="40" customFormat="1" ht="21" customHeight="1">
      <c r="A23" s="387"/>
      <c r="B23" s="65"/>
      <c r="C23" s="87">
        <v>351</v>
      </c>
      <c r="D23" s="44" t="s">
        <v>69</v>
      </c>
      <c r="E23" s="65">
        <v>989</v>
      </c>
      <c r="F23" s="65"/>
      <c r="G23" s="260">
        <f t="shared" si="1"/>
        <v>989</v>
      </c>
    </row>
    <row r="24" spans="1:7" s="40" customFormat="1" ht="21" customHeight="1">
      <c r="A24" s="387"/>
      <c r="B24" s="69"/>
      <c r="C24" s="125">
        <v>512</v>
      </c>
      <c r="D24" s="45" t="s">
        <v>236</v>
      </c>
      <c r="E24" s="69">
        <v>7411</v>
      </c>
      <c r="F24" s="69"/>
      <c r="G24" s="313">
        <f t="shared" si="1"/>
        <v>7411</v>
      </c>
    </row>
    <row r="25" spans="1:7" s="40" customFormat="1" ht="21" customHeight="1">
      <c r="A25" s="387"/>
      <c r="B25" s="65" t="s">
        <v>192</v>
      </c>
      <c r="C25" s="87">
        <v>161</v>
      </c>
      <c r="D25" s="44" t="s">
        <v>200</v>
      </c>
      <c r="E25" s="65"/>
      <c r="F25" s="65">
        <v>1700</v>
      </c>
      <c r="G25" s="260">
        <f t="shared" si="1"/>
        <v>1700</v>
      </c>
    </row>
    <row r="26" spans="1:7" s="40" customFormat="1" ht="21" customHeight="1">
      <c r="A26" s="387"/>
      <c r="B26" s="65"/>
      <c r="C26" s="87">
        <v>191</v>
      </c>
      <c r="D26" s="44" t="s">
        <v>40</v>
      </c>
      <c r="E26" s="65"/>
      <c r="F26" s="65">
        <v>8540</v>
      </c>
      <c r="G26" s="260">
        <f t="shared" si="1"/>
        <v>8540</v>
      </c>
    </row>
    <row r="27" spans="1:7" s="40" customFormat="1" ht="21" customHeight="1">
      <c r="A27" s="397"/>
      <c r="B27" s="589" t="s">
        <v>110</v>
      </c>
      <c r="C27" s="587"/>
      <c r="D27" s="394"/>
      <c r="E27" s="395">
        <f>SUM(E20:E26)</f>
        <v>16165</v>
      </c>
      <c r="F27" s="395">
        <f>SUM(F20:F26)</f>
        <v>31829</v>
      </c>
      <c r="G27" s="396">
        <f>SUM(G20:G26)</f>
        <v>47994</v>
      </c>
    </row>
    <row r="28" spans="1:7" s="40" customFormat="1" ht="21" customHeight="1">
      <c r="A28" s="398" t="s">
        <v>679</v>
      </c>
      <c r="B28" s="399" t="s">
        <v>680</v>
      </c>
      <c r="C28" s="388">
        <v>301</v>
      </c>
      <c r="D28" s="400" t="s">
        <v>62</v>
      </c>
      <c r="E28" s="399">
        <v>7500</v>
      </c>
      <c r="F28" s="399"/>
      <c r="G28" s="260">
        <f>SUM(E28:F28)</f>
        <v>7500</v>
      </c>
    </row>
    <row r="29" spans="1:7" s="40" customFormat="1" ht="21" customHeight="1">
      <c r="A29" s="387"/>
      <c r="B29" s="589" t="s">
        <v>110</v>
      </c>
      <c r="C29" s="587"/>
      <c r="D29" s="394"/>
      <c r="E29" s="395">
        <f>SUM(E28)</f>
        <v>7500</v>
      </c>
      <c r="F29" s="395">
        <f>SUM(F28)</f>
        <v>0</v>
      </c>
      <c r="G29" s="396">
        <f>SUM(G28)</f>
        <v>7500</v>
      </c>
    </row>
    <row r="30" spans="1:7" s="40" customFormat="1" ht="21" customHeight="1">
      <c r="A30" s="401" t="s">
        <v>286</v>
      </c>
      <c r="B30" s="402" t="s">
        <v>170</v>
      </c>
      <c r="C30" s="403">
        <v>311</v>
      </c>
      <c r="D30" s="404" t="s">
        <v>63</v>
      </c>
      <c r="E30" s="402"/>
      <c r="F30" s="402">
        <v>3547</v>
      </c>
      <c r="G30" s="405">
        <f>SUM(E30:F30)</f>
        <v>3547</v>
      </c>
    </row>
    <row r="31" spans="1:7" s="40" customFormat="1" ht="21" customHeight="1">
      <c r="A31" s="387"/>
      <c r="B31" s="65"/>
      <c r="C31" s="87">
        <v>320</v>
      </c>
      <c r="D31" s="44" t="s">
        <v>491</v>
      </c>
      <c r="E31" s="65"/>
      <c r="F31" s="65">
        <v>4122</v>
      </c>
      <c r="G31" s="260">
        <f>SUM(E31:F31)</f>
        <v>4122</v>
      </c>
    </row>
    <row r="32" spans="1:7" s="40" customFormat="1" ht="21" customHeight="1">
      <c r="A32" s="387"/>
      <c r="B32" s="65"/>
      <c r="C32" s="87">
        <v>321</v>
      </c>
      <c r="D32" s="44" t="s">
        <v>492</v>
      </c>
      <c r="E32" s="65"/>
      <c r="F32" s="65">
        <v>4718</v>
      </c>
      <c r="G32" s="260">
        <f>SUM(E32:F32)</f>
        <v>4718</v>
      </c>
    </row>
    <row r="33" spans="1:7" s="40" customFormat="1" ht="21" customHeight="1">
      <c r="A33" s="397"/>
      <c r="B33" s="589" t="s">
        <v>110</v>
      </c>
      <c r="C33" s="587"/>
      <c r="D33" s="394"/>
      <c r="E33" s="406">
        <f>SUM(E30:E32)</f>
        <v>0</v>
      </c>
      <c r="F33" s="406">
        <f>SUM(F30:F32)</f>
        <v>12387</v>
      </c>
      <c r="G33" s="407">
        <f>SUM(G30:G32)</f>
        <v>12387</v>
      </c>
    </row>
    <row r="34" spans="1:7" s="40" customFormat="1" ht="21" customHeight="1">
      <c r="A34" s="387" t="s">
        <v>290</v>
      </c>
      <c r="B34" s="65" t="s">
        <v>237</v>
      </c>
      <c r="C34" s="87">
        <v>211</v>
      </c>
      <c r="D34" s="44" t="s">
        <v>42</v>
      </c>
      <c r="E34" s="65">
        <v>6881</v>
      </c>
      <c r="F34" s="65"/>
      <c r="G34" s="260">
        <f>SUM(E34:F34)</f>
        <v>6881</v>
      </c>
    </row>
    <row r="35" spans="1:7" s="40" customFormat="1" ht="21" customHeight="1">
      <c r="A35" s="387"/>
      <c r="B35" s="69"/>
      <c r="C35" s="125">
        <v>351</v>
      </c>
      <c r="D35" s="45" t="s">
        <v>316</v>
      </c>
      <c r="E35" s="69">
        <v>5338</v>
      </c>
      <c r="F35" s="69"/>
      <c r="G35" s="313">
        <f>SUM(E35:F35)</f>
        <v>5338</v>
      </c>
    </row>
    <row r="36" spans="1:7" s="40" customFormat="1" ht="21" customHeight="1">
      <c r="A36" s="397"/>
      <c r="B36" s="589" t="s">
        <v>110</v>
      </c>
      <c r="C36" s="587"/>
      <c r="D36" s="394"/>
      <c r="E36" s="408">
        <f>SUM(E34:E35)</f>
        <v>12219</v>
      </c>
      <c r="F36" s="408">
        <f>SUM(F34:F35)</f>
        <v>0</v>
      </c>
      <c r="G36" s="409">
        <f>SUM(G34:G35)</f>
        <v>12219</v>
      </c>
    </row>
    <row r="37" spans="1:7" s="40" customFormat="1" ht="21" customHeight="1">
      <c r="A37" s="387" t="s">
        <v>142</v>
      </c>
      <c r="B37" s="65" t="s">
        <v>115</v>
      </c>
      <c r="C37" s="87">
        <v>21</v>
      </c>
      <c r="D37" s="44" t="s">
        <v>18</v>
      </c>
      <c r="E37" s="65">
        <v>4</v>
      </c>
      <c r="F37" s="65"/>
      <c r="G37" s="260">
        <f t="shared" ref="G37:G67" si="2">SUM(E37:F37)</f>
        <v>4</v>
      </c>
    </row>
    <row r="38" spans="1:7" s="40" customFormat="1" ht="21" customHeight="1">
      <c r="A38" s="387"/>
      <c r="B38" s="65"/>
      <c r="C38" s="87">
        <v>31</v>
      </c>
      <c r="D38" s="44" t="s">
        <v>22</v>
      </c>
      <c r="E38" s="65"/>
      <c r="F38" s="65">
        <v>2</v>
      </c>
      <c r="G38" s="260">
        <f t="shared" si="2"/>
        <v>2</v>
      </c>
    </row>
    <row r="39" spans="1:7" s="40" customFormat="1" ht="21" customHeight="1">
      <c r="A39" s="387"/>
      <c r="B39" s="65"/>
      <c r="C39" s="87">
        <v>51</v>
      </c>
      <c r="D39" s="44" t="s">
        <v>24</v>
      </c>
      <c r="E39" s="65">
        <v>1</v>
      </c>
      <c r="F39" s="65"/>
      <c r="G39" s="260">
        <f t="shared" si="2"/>
        <v>1</v>
      </c>
    </row>
    <row r="40" spans="1:7" s="40" customFormat="1" ht="21" customHeight="1">
      <c r="A40" s="387"/>
      <c r="B40" s="65"/>
      <c r="C40" s="87">
        <v>81</v>
      </c>
      <c r="D40" s="44" t="s">
        <v>27</v>
      </c>
      <c r="E40" s="65">
        <v>20</v>
      </c>
      <c r="F40" s="65">
        <v>238</v>
      </c>
      <c r="G40" s="260">
        <f t="shared" si="2"/>
        <v>258</v>
      </c>
    </row>
    <row r="41" spans="1:7" s="40" customFormat="1" ht="21" customHeight="1">
      <c r="A41" s="387"/>
      <c r="B41" s="65"/>
      <c r="C41" s="87">
        <v>241</v>
      </c>
      <c r="D41" s="44" t="s">
        <v>47</v>
      </c>
      <c r="E41" s="65">
        <v>67</v>
      </c>
      <c r="F41" s="65">
        <v>37</v>
      </c>
      <c r="G41" s="260">
        <f t="shared" si="2"/>
        <v>104</v>
      </c>
    </row>
    <row r="42" spans="1:7" s="40" customFormat="1" ht="21" customHeight="1">
      <c r="A42" s="387"/>
      <c r="B42" s="65"/>
      <c r="C42" s="87">
        <v>252</v>
      </c>
      <c r="D42" s="44" t="s">
        <v>49</v>
      </c>
      <c r="E42" s="65">
        <v>150</v>
      </c>
      <c r="F42" s="65">
        <v>71</v>
      </c>
      <c r="G42" s="260">
        <f t="shared" si="2"/>
        <v>221</v>
      </c>
    </row>
    <row r="43" spans="1:7" s="40" customFormat="1" ht="21" customHeight="1">
      <c r="A43" s="387"/>
      <c r="B43" s="65"/>
      <c r="C43" s="87">
        <v>254</v>
      </c>
      <c r="D43" s="44" t="s">
        <v>51</v>
      </c>
      <c r="E43" s="65">
        <v>6</v>
      </c>
      <c r="F43" s="65">
        <v>1</v>
      </c>
      <c r="G43" s="260">
        <f t="shared" si="2"/>
        <v>7</v>
      </c>
    </row>
    <row r="44" spans="1:7" s="40" customFormat="1" ht="21" customHeight="1">
      <c r="A44" s="387"/>
      <c r="B44" s="65"/>
      <c r="C44" s="87">
        <v>256</v>
      </c>
      <c r="D44" s="44" t="s">
        <v>53</v>
      </c>
      <c r="E44" s="65">
        <v>17</v>
      </c>
      <c r="F44" s="65">
        <v>3</v>
      </c>
      <c r="G44" s="260">
        <f t="shared" si="2"/>
        <v>20</v>
      </c>
    </row>
    <row r="45" spans="1:7" s="40" customFormat="1" ht="21" customHeight="1">
      <c r="A45" s="387"/>
      <c r="B45" s="65"/>
      <c r="C45" s="87">
        <v>261</v>
      </c>
      <c r="D45" s="44" t="s">
        <v>54</v>
      </c>
      <c r="E45" s="65">
        <v>14</v>
      </c>
      <c r="F45" s="65">
        <v>3</v>
      </c>
      <c r="G45" s="260">
        <f t="shared" si="2"/>
        <v>17</v>
      </c>
    </row>
    <row r="46" spans="1:7" s="40" customFormat="1" ht="21" customHeight="1">
      <c r="A46" s="387"/>
      <c r="B46" s="65"/>
      <c r="C46" s="87">
        <v>262</v>
      </c>
      <c r="D46" s="44" t="s">
        <v>55</v>
      </c>
      <c r="E46" s="65">
        <v>5</v>
      </c>
      <c r="F46" s="65"/>
      <c r="G46" s="260">
        <f t="shared" si="2"/>
        <v>5</v>
      </c>
    </row>
    <row r="47" spans="1:7" s="40" customFormat="1" ht="21" customHeight="1">
      <c r="A47" s="387"/>
      <c r="B47" s="65"/>
      <c r="C47" s="87">
        <v>263</v>
      </c>
      <c r="D47" s="44" t="s">
        <v>56</v>
      </c>
      <c r="E47" s="65">
        <v>2</v>
      </c>
      <c r="F47" s="65">
        <v>1</v>
      </c>
      <c r="G47" s="260">
        <f t="shared" si="2"/>
        <v>3</v>
      </c>
    </row>
    <row r="48" spans="1:7" s="40" customFormat="1" ht="21" customHeight="1">
      <c r="A48" s="387"/>
      <c r="B48" s="65"/>
      <c r="C48" s="87">
        <v>265</v>
      </c>
      <c r="D48" s="44" t="s">
        <v>704</v>
      </c>
      <c r="E48" s="65">
        <v>1</v>
      </c>
      <c r="F48" s="65">
        <v>1</v>
      </c>
      <c r="G48" s="260">
        <f t="shared" si="2"/>
        <v>2</v>
      </c>
    </row>
    <row r="49" spans="1:7" s="40" customFormat="1" ht="21" customHeight="1">
      <c r="A49" s="387"/>
      <c r="B49" s="65"/>
      <c r="C49" s="87">
        <v>301</v>
      </c>
      <c r="D49" s="44" t="s">
        <v>62</v>
      </c>
      <c r="E49" s="65">
        <v>12</v>
      </c>
      <c r="F49" s="65">
        <v>8</v>
      </c>
      <c r="G49" s="260">
        <f t="shared" si="2"/>
        <v>20</v>
      </c>
    </row>
    <row r="50" spans="1:7" s="40" customFormat="1" ht="21" customHeight="1">
      <c r="A50" s="387"/>
      <c r="B50" s="65"/>
      <c r="C50" s="87">
        <v>320</v>
      </c>
      <c r="D50" s="44" t="s">
        <v>495</v>
      </c>
      <c r="E50" s="65">
        <v>26</v>
      </c>
      <c r="F50" s="65"/>
      <c r="G50" s="260">
        <f t="shared" si="2"/>
        <v>26</v>
      </c>
    </row>
    <row r="51" spans="1:7" s="40" customFormat="1" ht="21" customHeight="1">
      <c r="A51" s="387"/>
      <c r="B51" s="65"/>
      <c r="C51" s="87">
        <v>321</v>
      </c>
      <c r="D51" s="44" t="s">
        <v>494</v>
      </c>
      <c r="E51" s="65">
        <v>77</v>
      </c>
      <c r="F51" s="65"/>
      <c r="G51" s="260">
        <f t="shared" si="2"/>
        <v>77</v>
      </c>
    </row>
    <row r="52" spans="1:7" s="40" customFormat="1" ht="21" customHeight="1">
      <c r="A52" s="387"/>
      <c r="B52" s="65"/>
      <c r="C52" s="87">
        <v>323</v>
      </c>
      <c r="D52" s="44" t="s">
        <v>65</v>
      </c>
      <c r="E52" s="65">
        <v>23</v>
      </c>
      <c r="F52" s="65"/>
      <c r="G52" s="260">
        <f t="shared" si="2"/>
        <v>23</v>
      </c>
    </row>
    <row r="53" spans="1:7" s="40" customFormat="1" ht="21" customHeight="1">
      <c r="A53" s="387"/>
      <c r="B53" s="65"/>
      <c r="C53" s="87">
        <v>324</v>
      </c>
      <c r="D53" s="44" t="s">
        <v>471</v>
      </c>
      <c r="E53" s="65">
        <v>3</v>
      </c>
      <c r="F53" s="65"/>
      <c r="G53" s="260">
        <f t="shared" si="2"/>
        <v>3</v>
      </c>
    </row>
    <row r="54" spans="1:7" s="40" customFormat="1" ht="21" customHeight="1">
      <c r="A54" s="387"/>
      <c r="B54" s="65"/>
      <c r="C54" s="87">
        <v>351</v>
      </c>
      <c r="D54" s="44" t="s">
        <v>69</v>
      </c>
      <c r="E54" s="65">
        <v>6</v>
      </c>
      <c r="F54" s="65"/>
      <c r="G54" s="260">
        <f t="shared" si="2"/>
        <v>6</v>
      </c>
    </row>
    <row r="55" spans="1:7" s="40" customFormat="1" ht="21" customHeight="1">
      <c r="A55" s="387"/>
      <c r="B55" s="65"/>
      <c r="C55" s="87">
        <v>361</v>
      </c>
      <c r="D55" s="44" t="s">
        <v>70</v>
      </c>
      <c r="E55" s="65">
        <v>4</v>
      </c>
      <c r="F55" s="65"/>
      <c r="G55" s="260">
        <f t="shared" si="2"/>
        <v>4</v>
      </c>
    </row>
    <row r="56" spans="1:7" s="40" customFormat="1" ht="21" customHeight="1">
      <c r="A56" s="387"/>
      <c r="B56" s="65"/>
      <c r="C56" s="87">
        <v>371</v>
      </c>
      <c r="D56" s="44" t="s">
        <v>11</v>
      </c>
      <c r="E56" s="65">
        <v>10</v>
      </c>
      <c r="F56" s="65">
        <v>1</v>
      </c>
      <c r="G56" s="260">
        <f t="shared" si="2"/>
        <v>11</v>
      </c>
    </row>
    <row r="57" spans="1:7" s="40" customFormat="1" ht="21" customHeight="1">
      <c r="A57" s="387"/>
      <c r="B57" s="65"/>
      <c r="C57" s="87">
        <v>421</v>
      </c>
      <c r="D57" s="44" t="s">
        <v>76</v>
      </c>
      <c r="E57" s="65">
        <v>198</v>
      </c>
      <c r="F57" s="65">
        <v>75</v>
      </c>
      <c r="G57" s="260">
        <f t="shared" si="2"/>
        <v>273</v>
      </c>
    </row>
    <row r="58" spans="1:7" s="40" customFormat="1" ht="21" customHeight="1">
      <c r="A58" s="387"/>
      <c r="B58" s="65"/>
      <c r="C58" s="87">
        <v>422</v>
      </c>
      <c r="D58" s="44" t="s">
        <v>77</v>
      </c>
      <c r="E58" s="65">
        <v>22</v>
      </c>
      <c r="F58" s="65"/>
      <c r="G58" s="260">
        <f t="shared" si="2"/>
        <v>22</v>
      </c>
    </row>
    <row r="59" spans="1:7" s="40" customFormat="1" ht="21" customHeight="1">
      <c r="A59" s="387"/>
      <c r="B59" s="65"/>
      <c r="C59" s="87">
        <v>425</v>
      </c>
      <c r="D59" s="44" t="s">
        <v>80</v>
      </c>
      <c r="E59" s="65">
        <v>1</v>
      </c>
      <c r="F59" s="65"/>
      <c r="G59" s="260">
        <f t="shared" si="2"/>
        <v>1</v>
      </c>
    </row>
    <row r="60" spans="1:7" s="40" customFormat="1" ht="21" customHeight="1">
      <c r="A60" s="387"/>
      <c r="B60" s="65"/>
      <c r="C60" s="87">
        <v>441</v>
      </c>
      <c r="D60" s="44" t="s">
        <v>82</v>
      </c>
      <c r="E60" s="65">
        <v>9</v>
      </c>
      <c r="F60" s="65">
        <v>6</v>
      </c>
      <c r="G60" s="260">
        <f t="shared" si="2"/>
        <v>15</v>
      </c>
    </row>
    <row r="61" spans="1:7" s="40" customFormat="1" ht="21" customHeight="1">
      <c r="A61" s="387"/>
      <c r="B61" s="65"/>
      <c r="C61" s="87">
        <v>443</v>
      </c>
      <c r="D61" s="44" t="s">
        <v>84</v>
      </c>
      <c r="E61" s="65">
        <v>4</v>
      </c>
      <c r="F61" s="65"/>
      <c r="G61" s="260">
        <f t="shared" si="2"/>
        <v>4</v>
      </c>
    </row>
    <row r="62" spans="1:7" s="40" customFormat="1" ht="21" customHeight="1">
      <c r="A62" s="387"/>
      <c r="B62" s="65"/>
      <c r="C62" s="87">
        <v>461</v>
      </c>
      <c r="D62" s="44" t="s">
        <v>714</v>
      </c>
      <c r="E62" s="65">
        <v>1</v>
      </c>
      <c r="F62" s="65"/>
      <c r="G62" s="260">
        <f t="shared" si="2"/>
        <v>1</v>
      </c>
    </row>
    <row r="63" spans="1:7" s="40" customFormat="1" ht="21" customHeight="1">
      <c r="A63" s="387"/>
      <c r="B63" s="65"/>
      <c r="C63" s="87">
        <v>511</v>
      </c>
      <c r="D63" s="44" t="s">
        <v>247</v>
      </c>
      <c r="E63" s="65"/>
      <c r="F63" s="65">
        <v>4</v>
      </c>
      <c r="G63" s="260">
        <f t="shared" si="2"/>
        <v>4</v>
      </c>
    </row>
    <row r="64" spans="1:7" s="40" customFormat="1" ht="21" customHeight="1">
      <c r="A64" s="387"/>
      <c r="B64" s="65"/>
      <c r="C64" s="87">
        <v>521</v>
      </c>
      <c r="D64" s="44" t="s">
        <v>93</v>
      </c>
      <c r="E64" s="65">
        <v>131</v>
      </c>
      <c r="F64" s="65">
        <v>119</v>
      </c>
      <c r="G64" s="260">
        <f t="shared" si="2"/>
        <v>250</v>
      </c>
    </row>
    <row r="65" spans="1:7" s="40" customFormat="1" ht="21" customHeight="1">
      <c r="A65" s="387"/>
      <c r="B65" s="65"/>
      <c r="C65" s="87">
        <v>531</v>
      </c>
      <c r="D65" s="44" t="s">
        <v>94</v>
      </c>
      <c r="E65" s="65"/>
      <c r="F65" s="65">
        <v>2</v>
      </c>
      <c r="G65" s="260">
        <f t="shared" si="2"/>
        <v>2</v>
      </c>
    </row>
    <row r="66" spans="1:7" s="40" customFormat="1" ht="21" customHeight="1">
      <c r="A66" s="387"/>
      <c r="B66" s="69"/>
      <c r="C66" s="125">
        <v>541</v>
      </c>
      <c r="D66" s="45" t="s">
        <v>95</v>
      </c>
      <c r="E66" s="69">
        <v>86</v>
      </c>
      <c r="F66" s="69">
        <v>35</v>
      </c>
      <c r="G66" s="313">
        <f t="shared" si="2"/>
        <v>121</v>
      </c>
    </row>
    <row r="67" spans="1:7" s="40" customFormat="1" ht="21" customHeight="1">
      <c r="A67" s="387"/>
      <c r="B67" s="65" t="s">
        <v>602</v>
      </c>
      <c r="C67" s="410">
        <v>162</v>
      </c>
      <c r="D67" s="44" t="s">
        <v>603</v>
      </c>
      <c r="E67" s="65">
        <v>7678</v>
      </c>
      <c r="F67" s="65"/>
      <c r="G67" s="313">
        <f t="shared" si="2"/>
        <v>7678</v>
      </c>
    </row>
    <row r="68" spans="1:7" s="40" customFormat="1" ht="21" customHeight="1">
      <c r="A68" s="393"/>
      <c r="B68" s="586" t="s">
        <v>110</v>
      </c>
      <c r="C68" s="587"/>
      <c r="D68" s="411"/>
      <c r="E68" s="412">
        <f>SUM(E37:E67)</f>
        <v>8578</v>
      </c>
      <c r="F68" s="412">
        <f t="shared" ref="F68:G68" si="3">SUM(F37:F67)</f>
        <v>607</v>
      </c>
      <c r="G68" s="413">
        <f t="shared" si="3"/>
        <v>9185</v>
      </c>
    </row>
    <row r="69" spans="1:7" s="40" customFormat="1" ht="21" customHeight="1">
      <c r="A69" s="387" t="s">
        <v>295</v>
      </c>
      <c r="B69" s="65" t="s">
        <v>134</v>
      </c>
      <c r="C69" s="87">
        <v>311</v>
      </c>
      <c r="D69" s="44" t="s">
        <v>314</v>
      </c>
      <c r="E69" s="65"/>
      <c r="F69" s="65">
        <v>1445</v>
      </c>
      <c r="G69" s="260">
        <f>SUM(E69:F69)</f>
        <v>1445</v>
      </c>
    </row>
    <row r="70" spans="1:7" s="40" customFormat="1" ht="21" customHeight="1">
      <c r="A70" s="387"/>
      <c r="B70" s="65"/>
      <c r="C70" s="87">
        <v>320</v>
      </c>
      <c r="D70" s="44" t="s">
        <v>495</v>
      </c>
      <c r="E70" s="65"/>
      <c r="F70" s="65">
        <v>105454</v>
      </c>
      <c r="G70" s="260">
        <f>SUM(E70:F70)</f>
        <v>105454</v>
      </c>
    </row>
    <row r="71" spans="1:7" s="40" customFormat="1" ht="21" customHeight="1">
      <c r="A71" s="387"/>
      <c r="B71" s="65"/>
      <c r="C71" s="87">
        <v>321</v>
      </c>
      <c r="D71" s="44" t="s">
        <v>494</v>
      </c>
      <c r="E71" s="65"/>
      <c r="F71" s="65">
        <v>6878</v>
      </c>
      <c r="G71" s="260">
        <f>SUM(E71:F71)</f>
        <v>6878</v>
      </c>
    </row>
    <row r="72" spans="1:7" s="40" customFormat="1" ht="21" customHeight="1">
      <c r="A72" s="387"/>
      <c r="B72" s="586" t="s">
        <v>110</v>
      </c>
      <c r="C72" s="587"/>
      <c r="D72" s="411"/>
      <c r="E72" s="406">
        <f>SUM(E69:E71)</f>
        <v>0</v>
      </c>
      <c r="F72" s="406">
        <f>SUM(F69:F71)</f>
        <v>113777</v>
      </c>
      <c r="G72" s="407">
        <f>SUM(G69:G71)</f>
        <v>113777</v>
      </c>
    </row>
    <row r="73" spans="1:7" s="40" customFormat="1" ht="21" customHeight="1">
      <c r="A73" s="414" t="s">
        <v>292</v>
      </c>
      <c r="B73" s="415" t="s">
        <v>97</v>
      </c>
      <c r="C73" s="416">
        <v>311</v>
      </c>
      <c r="D73" s="417" t="s">
        <v>472</v>
      </c>
      <c r="E73" s="415"/>
      <c r="F73" s="415">
        <v>15699</v>
      </c>
      <c r="G73" s="418">
        <f>SUM(E73:F73)</f>
        <v>15699</v>
      </c>
    </row>
    <row r="74" spans="1:7" s="40" customFormat="1" ht="21" customHeight="1">
      <c r="A74" s="387"/>
      <c r="B74" s="65"/>
      <c r="C74" s="87">
        <v>320</v>
      </c>
      <c r="D74" s="44" t="s">
        <v>491</v>
      </c>
      <c r="E74" s="65"/>
      <c r="F74" s="65">
        <v>6510</v>
      </c>
      <c r="G74" s="260">
        <f>SUM(E74:F74)</f>
        <v>6510</v>
      </c>
    </row>
    <row r="75" spans="1:7" s="40" customFormat="1" ht="21" customHeight="1">
      <c r="A75" s="387"/>
      <c r="B75" s="69"/>
      <c r="C75" s="125">
        <v>321</v>
      </c>
      <c r="D75" s="45" t="s">
        <v>492</v>
      </c>
      <c r="E75" s="69"/>
      <c r="F75" s="69">
        <v>3760</v>
      </c>
      <c r="G75" s="313">
        <f>SUM(E75:F75)</f>
        <v>3760</v>
      </c>
    </row>
    <row r="76" spans="1:7" s="40" customFormat="1" ht="21" customHeight="1">
      <c r="A76" s="387"/>
      <c r="B76" s="65" t="s">
        <v>169</v>
      </c>
      <c r="C76" s="419">
        <v>321</v>
      </c>
      <c r="D76" s="44" t="s">
        <v>492</v>
      </c>
      <c r="E76" s="65"/>
      <c r="F76" s="65">
        <v>2347</v>
      </c>
      <c r="G76" s="260">
        <f>SUM(E76:F76)</f>
        <v>2347</v>
      </c>
    </row>
    <row r="77" spans="1:7" s="40" customFormat="1" ht="21" customHeight="1">
      <c r="A77" s="397"/>
      <c r="B77" s="588" t="s">
        <v>110</v>
      </c>
      <c r="C77" s="585"/>
      <c r="D77" s="420"/>
      <c r="E77" s="421">
        <f>SUM(E73:E76)</f>
        <v>0</v>
      </c>
      <c r="F77" s="421">
        <f t="shared" ref="F77:G77" si="4">SUM(F73:F76)</f>
        <v>28316</v>
      </c>
      <c r="G77" s="422">
        <f t="shared" si="4"/>
        <v>28316</v>
      </c>
    </row>
    <row r="78" spans="1:7" s="40" customFormat="1" ht="21" customHeight="1">
      <c r="A78" s="387" t="s">
        <v>293</v>
      </c>
      <c r="B78" s="423" t="s">
        <v>135</v>
      </c>
      <c r="C78" s="424">
        <v>320</v>
      </c>
      <c r="D78" s="425" t="s">
        <v>491</v>
      </c>
      <c r="E78" s="423"/>
      <c r="F78" s="423">
        <v>12805</v>
      </c>
      <c r="G78" s="426">
        <f>SUM(E78:F78)</f>
        <v>12805</v>
      </c>
    </row>
    <row r="79" spans="1:7" s="40" customFormat="1" ht="21" customHeight="1">
      <c r="A79" s="387"/>
      <c r="B79" s="65"/>
      <c r="C79" s="87">
        <v>321</v>
      </c>
      <c r="D79" s="44" t="s">
        <v>492</v>
      </c>
      <c r="E79" s="65"/>
      <c r="F79" s="65">
        <v>4518</v>
      </c>
      <c r="G79" s="260">
        <f>SUM(E79:F79)</f>
        <v>4518</v>
      </c>
    </row>
    <row r="80" spans="1:7" s="40" customFormat="1" ht="21" customHeight="1">
      <c r="A80" s="387"/>
      <c r="B80" s="427" t="s">
        <v>169</v>
      </c>
      <c r="C80" s="428">
        <v>320</v>
      </c>
      <c r="D80" s="429" t="s">
        <v>491</v>
      </c>
      <c r="E80" s="427"/>
      <c r="F80" s="427">
        <v>4427</v>
      </c>
      <c r="G80" s="430">
        <f>SUM(E80:F80)</f>
        <v>4427</v>
      </c>
    </row>
    <row r="81" spans="1:7" s="40" customFormat="1" ht="21" customHeight="1">
      <c r="A81" s="387"/>
      <c r="B81" s="431"/>
      <c r="C81" s="419">
        <v>321</v>
      </c>
      <c r="D81" s="432" t="s">
        <v>492</v>
      </c>
      <c r="E81" s="431"/>
      <c r="F81" s="431">
        <v>4411</v>
      </c>
      <c r="G81" s="433">
        <f>SUM(E81:F81)</f>
        <v>4411</v>
      </c>
    </row>
    <row r="82" spans="1:7" s="40" customFormat="1" ht="21" customHeight="1">
      <c r="A82" s="387"/>
      <c r="B82" s="586" t="s">
        <v>110</v>
      </c>
      <c r="C82" s="587"/>
      <c r="D82" s="411"/>
      <c r="E82" s="421">
        <f>SUM(E78:E81)</f>
        <v>0</v>
      </c>
      <c r="F82" s="421">
        <f t="shared" ref="F82:G82" si="5">SUM(F78:F81)</f>
        <v>26161</v>
      </c>
      <c r="G82" s="422">
        <f t="shared" si="5"/>
        <v>26161</v>
      </c>
    </row>
    <row r="83" spans="1:7" s="40" customFormat="1" ht="21" customHeight="1">
      <c r="A83" s="434" t="s">
        <v>288</v>
      </c>
      <c r="B83" s="435" t="s">
        <v>4</v>
      </c>
      <c r="C83" s="436">
        <v>162</v>
      </c>
      <c r="D83" s="437" t="s">
        <v>14</v>
      </c>
      <c r="E83" s="435">
        <v>55545</v>
      </c>
      <c r="F83" s="435"/>
      <c r="G83" s="438">
        <f t="shared" ref="G83:G92" si="6">SUM(E83:F83)</f>
        <v>55545</v>
      </c>
    </row>
    <row r="84" spans="1:7" s="40" customFormat="1" ht="21" customHeight="1">
      <c r="A84" s="387"/>
      <c r="B84" s="439" t="s">
        <v>606</v>
      </c>
      <c r="C84" s="440">
        <v>91</v>
      </c>
      <c r="D84" s="441" t="s">
        <v>599</v>
      </c>
      <c r="E84" s="439"/>
      <c r="F84" s="439">
        <v>773</v>
      </c>
      <c r="G84" s="442">
        <f t="shared" si="6"/>
        <v>773</v>
      </c>
    </row>
    <row r="85" spans="1:7" s="40" customFormat="1" ht="21" customHeight="1">
      <c r="A85" s="387"/>
      <c r="B85" s="69" t="s">
        <v>674</v>
      </c>
      <c r="C85" s="125">
        <v>162</v>
      </c>
      <c r="D85" s="45" t="s">
        <v>14</v>
      </c>
      <c r="E85" s="69">
        <v>2157</v>
      </c>
      <c r="F85" s="69"/>
      <c r="G85" s="313">
        <f t="shared" si="6"/>
        <v>2157</v>
      </c>
    </row>
    <row r="86" spans="1:7" s="40" customFormat="1" ht="21" customHeight="1">
      <c r="A86" s="387"/>
      <c r="B86" s="439" t="s">
        <v>605</v>
      </c>
      <c r="C86" s="440">
        <v>162</v>
      </c>
      <c r="D86" s="45" t="s">
        <v>14</v>
      </c>
      <c r="E86" s="439">
        <v>6047</v>
      </c>
      <c r="F86" s="439"/>
      <c r="G86" s="313">
        <f t="shared" si="6"/>
        <v>6047</v>
      </c>
    </row>
    <row r="87" spans="1:7" s="40" customFormat="1" ht="21" customHeight="1">
      <c r="A87" s="387"/>
      <c r="B87" s="65" t="s">
        <v>136</v>
      </c>
      <c r="C87" s="87">
        <v>162</v>
      </c>
      <c r="D87" s="44" t="s">
        <v>14</v>
      </c>
      <c r="E87" s="65">
        <v>2492</v>
      </c>
      <c r="F87" s="65"/>
      <c r="G87" s="260">
        <f t="shared" si="6"/>
        <v>2492</v>
      </c>
    </row>
    <row r="88" spans="1:7" s="40" customFormat="1" ht="21" customHeight="1">
      <c r="A88" s="387"/>
      <c r="B88" s="65"/>
      <c r="C88" s="87">
        <v>211</v>
      </c>
      <c r="D88" s="44" t="s">
        <v>42</v>
      </c>
      <c r="E88" s="65">
        <v>10286</v>
      </c>
      <c r="F88" s="65"/>
      <c r="G88" s="260">
        <f t="shared" si="6"/>
        <v>10286</v>
      </c>
    </row>
    <row r="89" spans="1:7" s="40" customFormat="1" ht="21" customHeight="1">
      <c r="A89" s="387"/>
      <c r="B89" s="65"/>
      <c r="C89" s="87">
        <v>281</v>
      </c>
      <c r="D89" s="44" t="s">
        <v>12</v>
      </c>
      <c r="E89" s="65"/>
      <c r="F89" s="65">
        <v>127773</v>
      </c>
      <c r="G89" s="260">
        <f t="shared" si="6"/>
        <v>127773</v>
      </c>
    </row>
    <row r="90" spans="1:7" s="40" customFormat="1" ht="21" customHeight="1">
      <c r="A90" s="387"/>
      <c r="B90" s="65"/>
      <c r="C90" s="87">
        <v>301</v>
      </c>
      <c r="D90" s="44" t="s">
        <v>210</v>
      </c>
      <c r="E90" s="65">
        <v>47564</v>
      </c>
      <c r="F90" s="65"/>
      <c r="G90" s="260">
        <f t="shared" si="6"/>
        <v>47564</v>
      </c>
    </row>
    <row r="91" spans="1:7" s="40" customFormat="1" ht="21" customHeight="1">
      <c r="A91" s="387"/>
      <c r="B91" s="69"/>
      <c r="C91" s="125">
        <v>512</v>
      </c>
      <c r="D91" s="45" t="s">
        <v>236</v>
      </c>
      <c r="E91" s="69">
        <v>3218</v>
      </c>
      <c r="F91" s="69"/>
      <c r="G91" s="313">
        <f t="shared" si="6"/>
        <v>3218</v>
      </c>
    </row>
    <row r="92" spans="1:7" s="40" customFormat="1" ht="21" customHeight="1">
      <c r="A92" s="387"/>
      <c r="B92" s="65" t="s">
        <v>604</v>
      </c>
      <c r="C92" s="443">
        <v>162</v>
      </c>
      <c r="D92" s="44" t="s">
        <v>14</v>
      </c>
      <c r="E92" s="65">
        <v>3605</v>
      </c>
      <c r="F92" s="65"/>
      <c r="G92" s="313">
        <f t="shared" si="6"/>
        <v>3605</v>
      </c>
    </row>
    <row r="93" spans="1:7" s="40" customFormat="1" ht="21" customHeight="1">
      <c r="A93" s="393"/>
      <c r="B93" s="584" t="s">
        <v>110</v>
      </c>
      <c r="C93" s="585"/>
      <c r="D93" s="420"/>
      <c r="E93" s="444">
        <f>SUM(E83:E92)</f>
        <v>130914</v>
      </c>
      <c r="F93" s="444">
        <f>SUM(F83:F92)</f>
        <v>128546</v>
      </c>
      <c r="G93" s="445">
        <f>SUM(G83:G92)</f>
        <v>259460</v>
      </c>
    </row>
    <row r="94" spans="1:7" s="40" customFormat="1" ht="21" customHeight="1">
      <c r="A94" s="387" t="s">
        <v>607</v>
      </c>
      <c r="B94" s="65" t="s">
        <v>675</v>
      </c>
      <c r="C94" s="446">
        <v>162</v>
      </c>
      <c r="D94" s="44" t="s">
        <v>603</v>
      </c>
      <c r="E94" s="65">
        <v>1431</v>
      </c>
      <c r="F94" s="65"/>
      <c r="G94" s="260">
        <f>SUM(E94:F94)</f>
        <v>1431</v>
      </c>
    </row>
    <row r="95" spans="1:7" s="40" customFormat="1" ht="21" customHeight="1">
      <c r="A95" s="393"/>
      <c r="B95" s="584" t="s">
        <v>110</v>
      </c>
      <c r="C95" s="585"/>
      <c r="D95" s="420"/>
      <c r="E95" s="444">
        <f>SUM(E94)</f>
        <v>1431</v>
      </c>
      <c r="F95" s="444">
        <f>SUM(F94)</f>
        <v>0</v>
      </c>
      <c r="G95" s="445">
        <f>SUM(E95:F95)</f>
        <v>1431</v>
      </c>
    </row>
    <row r="96" spans="1:7" s="40" customFormat="1" ht="21" customHeight="1">
      <c r="A96" s="447" t="s">
        <v>297</v>
      </c>
      <c r="B96" s="72" t="s">
        <v>246</v>
      </c>
      <c r="C96" s="96">
        <v>351</v>
      </c>
      <c r="D96" s="86" t="s">
        <v>313</v>
      </c>
      <c r="E96" s="72">
        <v>4773</v>
      </c>
      <c r="F96" s="72"/>
      <c r="G96" s="260">
        <f>SUM(E96:F96)</f>
        <v>4773</v>
      </c>
    </row>
    <row r="97" spans="1:7" s="40" customFormat="1" ht="21" customHeight="1">
      <c r="A97" s="387"/>
      <c r="B97" s="584" t="s">
        <v>110</v>
      </c>
      <c r="C97" s="585"/>
      <c r="D97" s="420"/>
      <c r="E97" s="444">
        <f>SUM(E96)</f>
        <v>4773</v>
      </c>
      <c r="F97" s="444">
        <f>SUM(F96)</f>
        <v>0</v>
      </c>
      <c r="G97" s="445">
        <f>SUM(G96)</f>
        <v>4773</v>
      </c>
    </row>
    <row r="98" spans="1:7" s="40" customFormat="1" ht="21" customHeight="1">
      <c r="A98" s="447" t="s">
        <v>298</v>
      </c>
      <c r="B98" s="72" t="s">
        <v>137</v>
      </c>
      <c r="C98" s="96">
        <v>351</v>
      </c>
      <c r="D98" s="86" t="s">
        <v>69</v>
      </c>
      <c r="E98" s="72"/>
      <c r="F98" s="72">
        <v>1313</v>
      </c>
      <c r="G98" s="260">
        <f>SUM(E98:F98)</f>
        <v>1313</v>
      </c>
    </row>
    <row r="99" spans="1:7" s="40" customFormat="1" ht="21" customHeight="1">
      <c r="A99" s="393"/>
      <c r="B99" s="584" t="s">
        <v>110</v>
      </c>
      <c r="C99" s="585"/>
      <c r="D99" s="420"/>
      <c r="E99" s="444">
        <f>SUM(E98:E98)</f>
        <v>0</v>
      </c>
      <c r="F99" s="444">
        <f>SUM(F98:F98)</f>
        <v>1313</v>
      </c>
      <c r="G99" s="445">
        <f>SUM(G98:G98)</f>
        <v>1313</v>
      </c>
    </row>
    <row r="100" spans="1:7" s="40" customFormat="1" ht="21" customHeight="1">
      <c r="A100" s="447" t="s">
        <v>677</v>
      </c>
      <c r="B100" s="72" t="s">
        <v>169</v>
      </c>
      <c r="C100" s="96">
        <v>241</v>
      </c>
      <c r="D100" s="86" t="s">
        <v>715</v>
      </c>
      <c r="E100" s="72"/>
      <c r="F100" s="72">
        <v>1251</v>
      </c>
      <c r="G100" s="260">
        <f>SUM(E100:F100)</f>
        <v>1251</v>
      </c>
    </row>
    <row r="101" spans="1:7" s="40" customFormat="1" ht="21" customHeight="1">
      <c r="A101" s="393"/>
      <c r="B101" s="584" t="s">
        <v>110</v>
      </c>
      <c r="C101" s="585"/>
      <c r="D101" s="420"/>
      <c r="E101" s="444">
        <f>SUM(E100:E100)</f>
        <v>0</v>
      </c>
      <c r="F101" s="444">
        <f>SUM(F100:F100)</f>
        <v>1251</v>
      </c>
      <c r="G101" s="445">
        <f>SUM(G100:G100)</f>
        <v>1251</v>
      </c>
    </row>
    <row r="102" spans="1:7" s="40" customFormat="1" ht="21" customHeight="1">
      <c r="A102" s="447" t="s">
        <v>683</v>
      </c>
      <c r="B102" s="72" t="s">
        <v>684</v>
      </c>
      <c r="C102" s="96">
        <v>321</v>
      </c>
      <c r="D102" s="86" t="s">
        <v>492</v>
      </c>
      <c r="E102" s="72"/>
      <c r="F102" s="72">
        <v>1975</v>
      </c>
      <c r="G102" s="260">
        <f>SUM(E102:F102)</f>
        <v>1975</v>
      </c>
    </row>
    <row r="103" spans="1:7" s="40" customFormat="1" ht="21" customHeight="1">
      <c r="A103" s="393"/>
      <c r="B103" s="584" t="s">
        <v>110</v>
      </c>
      <c r="C103" s="585"/>
      <c r="D103" s="420"/>
      <c r="E103" s="444">
        <f>SUM(E102:E102)</f>
        <v>0</v>
      </c>
      <c r="F103" s="444">
        <f>SUM(F102:F102)</f>
        <v>1975</v>
      </c>
      <c r="G103" s="445">
        <f>SUM(G102:G102)</f>
        <v>1975</v>
      </c>
    </row>
    <row r="104" spans="1:7" s="40" customFormat="1" ht="21" customHeight="1">
      <c r="A104" s="447" t="s">
        <v>685</v>
      </c>
      <c r="B104" s="72" t="s">
        <v>686</v>
      </c>
      <c r="C104" s="96">
        <v>321</v>
      </c>
      <c r="D104" s="86" t="s">
        <v>492</v>
      </c>
      <c r="E104" s="72"/>
      <c r="F104" s="72">
        <v>2004</v>
      </c>
      <c r="G104" s="260">
        <f>SUM(E104:F104)</f>
        <v>2004</v>
      </c>
    </row>
    <row r="105" spans="1:7" s="40" customFormat="1" ht="21" customHeight="1">
      <c r="A105" s="393"/>
      <c r="B105" s="584" t="s">
        <v>110</v>
      </c>
      <c r="C105" s="585"/>
      <c r="D105" s="420"/>
      <c r="E105" s="444">
        <f>SUM(E104:E104)</f>
        <v>0</v>
      </c>
      <c r="F105" s="444">
        <f>SUM(F104:F104)</f>
        <v>2004</v>
      </c>
      <c r="G105" s="445">
        <f>SUM(G104:G104)</f>
        <v>2004</v>
      </c>
    </row>
    <row r="106" spans="1:7" s="40" customFormat="1" ht="21" customHeight="1">
      <c r="A106" s="387" t="s">
        <v>681</v>
      </c>
      <c r="B106" s="65" t="s">
        <v>682</v>
      </c>
      <c r="C106" s="87">
        <v>320</v>
      </c>
      <c r="D106" s="44" t="s">
        <v>491</v>
      </c>
      <c r="E106" s="65"/>
      <c r="F106" s="65">
        <v>706</v>
      </c>
      <c r="G106" s="260">
        <f>SUM(E106:F106)</f>
        <v>706</v>
      </c>
    </row>
    <row r="107" spans="1:7" s="40" customFormat="1" ht="21" customHeight="1">
      <c r="A107" s="387"/>
      <c r="B107" s="69"/>
      <c r="C107" s="125">
        <v>321</v>
      </c>
      <c r="D107" s="45" t="s">
        <v>492</v>
      </c>
      <c r="E107" s="69"/>
      <c r="F107" s="69">
        <v>6078</v>
      </c>
      <c r="G107" s="313">
        <f>SUM(E107:F107)</f>
        <v>6078</v>
      </c>
    </row>
    <row r="108" spans="1:7" s="40" customFormat="1" ht="21" customHeight="1">
      <c r="A108" s="397"/>
      <c r="B108" s="584" t="s">
        <v>110</v>
      </c>
      <c r="C108" s="585"/>
      <c r="D108" s="420"/>
      <c r="E108" s="448">
        <f>SUM(E106:E107)</f>
        <v>0</v>
      </c>
      <c r="F108" s="448">
        <f>SUM(F106:F107)</f>
        <v>6784</v>
      </c>
      <c r="G108" s="449">
        <f>SUM(G106:G107)</f>
        <v>6784</v>
      </c>
    </row>
    <row r="109" spans="1:7" s="40" customFormat="1" ht="21" customHeight="1">
      <c r="A109" s="450" t="s">
        <v>285</v>
      </c>
      <c r="B109" s="65" t="s">
        <v>266</v>
      </c>
      <c r="C109" s="87">
        <v>112</v>
      </c>
      <c r="D109" s="44" t="s">
        <v>284</v>
      </c>
      <c r="E109" s="72"/>
      <c r="F109" s="72">
        <v>1500</v>
      </c>
      <c r="G109" s="451">
        <f>SUM(E109:F109)</f>
        <v>1500</v>
      </c>
    </row>
    <row r="110" spans="1:7" s="40" customFormat="1" ht="21" customHeight="1">
      <c r="A110" s="393"/>
      <c r="B110" s="584" t="s">
        <v>110</v>
      </c>
      <c r="C110" s="585"/>
      <c r="D110" s="420"/>
      <c r="E110" s="444">
        <f>SUM(E109:E109)</f>
        <v>0</v>
      </c>
      <c r="F110" s="444">
        <f>SUM(F109:F109)</f>
        <v>1500</v>
      </c>
      <c r="G110" s="445">
        <f>SUM(G109:G109)</f>
        <v>1500</v>
      </c>
    </row>
    <row r="111" spans="1:7" s="40" customFormat="1" ht="21" customHeight="1">
      <c r="A111" s="447" t="s">
        <v>667</v>
      </c>
      <c r="B111" s="65" t="s">
        <v>668</v>
      </c>
      <c r="C111" s="87">
        <v>91</v>
      </c>
      <c r="D111" s="44" t="s">
        <v>499</v>
      </c>
      <c r="E111" s="72"/>
      <c r="F111" s="72">
        <v>385</v>
      </c>
      <c r="G111" s="451">
        <f>SUM(E111:F111)</f>
        <v>385</v>
      </c>
    </row>
    <row r="112" spans="1:7" s="40" customFormat="1" ht="21" customHeight="1">
      <c r="A112" s="393"/>
      <c r="B112" s="584" t="s">
        <v>110</v>
      </c>
      <c r="C112" s="585"/>
      <c r="D112" s="420"/>
      <c r="E112" s="444">
        <f>SUM(E111:E111)</f>
        <v>0</v>
      </c>
      <c r="F112" s="444">
        <f>SUM(F111:F111)</f>
        <v>385</v>
      </c>
      <c r="G112" s="445">
        <f>SUM(G111:G111)</f>
        <v>385</v>
      </c>
    </row>
    <row r="113" spans="1:7" s="40" customFormat="1" ht="21" customHeight="1">
      <c r="A113" s="387" t="s">
        <v>671</v>
      </c>
      <c r="B113" s="65" t="s">
        <v>672</v>
      </c>
      <c r="C113" s="96">
        <v>161</v>
      </c>
      <c r="D113" s="44" t="s">
        <v>200</v>
      </c>
      <c r="E113" s="65"/>
      <c r="F113" s="65">
        <v>6700</v>
      </c>
      <c r="G113" s="260">
        <f>SUM(E113:F113)</f>
        <v>6700</v>
      </c>
    </row>
    <row r="114" spans="1:7" s="40" customFormat="1" ht="21" customHeight="1">
      <c r="A114" s="387"/>
      <c r="B114" s="65"/>
      <c r="C114" s="87">
        <v>320</v>
      </c>
      <c r="D114" s="44" t="s">
        <v>491</v>
      </c>
      <c r="E114" s="65"/>
      <c r="F114" s="65">
        <v>8772</v>
      </c>
      <c r="G114" s="260">
        <f>SUM(E114:F114)</f>
        <v>8772</v>
      </c>
    </row>
    <row r="115" spans="1:7" s="40" customFormat="1" ht="21" customHeight="1">
      <c r="A115" s="387"/>
      <c r="B115" s="65"/>
      <c r="C115" s="87">
        <v>321</v>
      </c>
      <c r="D115" s="44" t="s">
        <v>492</v>
      </c>
      <c r="E115" s="65"/>
      <c r="F115" s="65">
        <v>6411</v>
      </c>
      <c r="G115" s="260">
        <f>SUM(E115:F115)</f>
        <v>6411</v>
      </c>
    </row>
    <row r="116" spans="1:7" s="40" customFormat="1" ht="21" customHeight="1">
      <c r="A116" s="387"/>
      <c r="B116" s="452" t="s">
        <v>673</v>
      </c>
      <c r="C116" s="443">
        <v>161</v>
      </c>
      <c r="D116" s="453" t="s">
        <v>200</v>
      </c>
      <c r="E116" s="452"/>
      <c r="F116" s="452">
        <v>4300</v>
      </c>
      <c r="G116" s="454">
        <f>SUM(E116:F116)</f>
        <v>4300</v>
      </c>
    </row>
    <row r="117" spans="1:7" s="40" customFormat="1" ht="21" customHeight="1">
      <c r="A117" s="387"/>
      <c r="B117" s="584" t="s">
        <v>110</v>
      </c>
      <c r="C117" s="585"/>
      <c r="D117" s="420"/>
      <c r="E117" s="444">
        <f>SUM(E113:E116)</f>
        <v>0</v>
      </c>
      <c r="F117" s="444">
        <f t="shared" ref="F117:G117" si="7">SUM(F113:F116)</f>
        <v>26183</v>
      </c>
      <c r="G117" s="455">
        <f t="shared" si="7"/>
        <v>26183</v>
      </c>
    </row>
    <row r="118" spans="1:7" s="40" customFormat="1" ht="21" customHeight="1">
      <c r="A118" s="447" t="s">
        <v>291</v>
      </c>
      <c r="B118" s="72" t="s">
        <v>169</v>
      </c>
      <c r="C118" s="96">
        <v>201</v>
      </c>
      <c r="D118" s="86" t="s">
        <v>41</v>
      </c>
      <c r="E118" s="72"/>
      <c r="F118" s="72">
        <v>63400</v>
      </c>
      <c r="G118" s="451">
        <f>SUM(E118:F118)</f>
        <v>63400</v>
      </c>
    </row>
    <row r="119" spans="1:7" s="40" customFormat="1" ht="21" customHeight="1">
      <c r="A119" s="397"/>
      <c r="B119" s="584" t="s">
        <v>110</v>
      </c>
      <c r="C119" s="585"/>
      <c r="D119" s="420"/>
      <c r="E119" s="444">
        <f>SUM(E118:E118)</f>
        <v>0</v>
      </c>
      <c r="F119" s="444">
        <f>SUM(F118:F118)</f>
        <v>63400</v>
      </c>
      <c r="G119" s="445">
        <f>SUM(G118:G118)</f>
        <v>63400</v>
      </c>
    </row>
    <row r="120" spans="1:7" s="40" customFormat="1" ht="21" customHeight="1">
      <c r="A120" s="387" t="s">
        <v>296</v>
      </c>
      <c r="B120" s="97" t="s">
        <v>670</v>
      </c>
      <c r="C120" s="127">
        <v>121</v>
      </c>
      <c r="D120" s="39" t="s">
        <v>260</v>
      </c>
      <c r="E120" s="97"/>
      <c r="F120" s="97">
        <v>1454</v>
      </c>
      <c r="G120" s="456">
        <f>SUM(E120:F120)</f>
        <v>1454</v>
      </c>
    </row>
    <row r="121" spans="1:7" s="40" customFormat="1" ht="21" customHeight="1">
      <c r="A121" s="387"/>
      <c r="B121" s="69" t="s">
        <v>275</v>
      </c>
      <c r="C121" s="125">
        <v>361</v>
      </c>
      <c r="D121" s="45" t="s">
        <v>317</v>
      </c>
      <c r="E121" s="69"/>
      <c r="F121" s="69">
        <v>6264</v>
      </c>
      <c r="G121" s="313">
        <f>SUM(E121:F121)</f>
        <v>6264</v>
      </c>
    </row>
    <row r="122" spans="1:7" s="40" customFormat="1" ht="21" customHeight="1">
      <c r="A122" s="393"/>
      <c r="B122" s="584" t="s">
        <v>110</v>
      </c>
      <c r="C122" s="585"/>
      <c r="D122" s="420"/>
      <c r="E122" s="444">
        <f>SUM(E120:E121)</f>
        <v>0</v>
      </c>
      <c r="F122" s="444">
        <f>SUM(F120:F121)</f>
        <v>7718</v>
      </c>
      <c r="G122" s="455">
        <f>SUM(G120:G121)</f>
        <v>7718</v>
      </c>
    </row>
    <row r="123" spans="1:7" s="40" customFormat="1" ht="21" customHeight="1">
      <c r="A123" s="447" t="s">
        <v>318</v>
      </c>
      <c r="B123" s="72" t="s">
        <v>600</v>
      </c>
      <c r="C123" s="96">
        <v>351</v>
      </c>
      <c r="D123" s="86" t="s">
        <v>601</v>
      </c>
      <c r="E123" s="72"/>
      <c r="F123" s="72">
        <v>2250</v>
      </c>
      <c r="G123" s="451">
        <f>SUM(E123:F123)</f>
        <v>2250</v>
      </c>
    </row>
    <row r="124" spans="1:7" s="40" customFormat="1" ht="21" customHeight="1">
      <c r="A124" s="397"/>
      <c r="B124" s="584" t="s">
        <v>110</v>
      </c>
      <c r="C124" s="585"/>
      <c r="D124" s="420"/>
      <c r="E124" s="444">
        <f>SUM(E123:E123)</f>
        <v>0</v>
      </c>
      <c r="F124" s="444">
        <f>SUM(F123:F123)</f>
        <v>2250</v>
      </c>
      <c r="G124" s="445">
        <f>SUM(G123:G123)</f>
        <v>2250</v>
      </c>
    </row>
    <row r="125" spans="1:7" s="40" customFormat="1" ht="21" customHeight="1">
      <c r="A125" s="447" t="s">
        <v>289</v>
      </c>
      <c r="B125" s="72" t="s">
        <v>138</v>
      </c>
      <c r="C125" s="96">
        <v>191</v>
      </c>
      <c r="D125" s="86" t="s">
        <v>40</v>
      </c>
      <c r="E125" s="72"/>
      <c r="F125" s="72">
        <v>3100</v>
      </c>
      <c r="G125" s="451">
        <f>SUM(E125:F125)</f>
        <v>3100</v>
      </c>
    </row>
    <row r="126" spans="1:7" s="40" customFormat="1" ht="21" customHeight="1">
      <c r="A126" s="387"/>
      <c r="B126" s="431"/>
      <c r="C126" s="419">
        <v>301</v>
      </c>
      <c r="D126" s="432" t="s">
        <v>210</v>
      </c>
      <c r="E126" s="431">
        <v>3710</v>
      </c>
      <c r="F126" s="431"/>
      <c r="G126" s="433">
        <f>SUM(E126:F126)</f>
        <v>3710</v>
      </c>
    </row>
    <row r="127" spans="1:7" s="40" customFormat="1" ht="21" customHeight="1">
      <c r="A127" s="397"/>
      <c r="B127" s="584" t="s">
        <v>110</v>
      </c>
      <c r="C127" s="585"/>
      <c r="D127" s="420"/>
      <c r="E127" s="444">
        <f>SUM(E125:E126)</f>
        <v>3710</v>
      </c>
      <c r="F127" s="444">
        <f t="shared" ref="F127:G127" si="8">SUM(F125:F126)</f>
        <v>3100</v>
      </c>
      <c r="G127" s="455">
        <f t="shared" si="8"/>
        <v>6810</v>
      </c>
    </row>
    <row r="128" spans="1:7" s="40" customFormat="1" ht="21" customHeight="1">
      <c r="A128" s="387" t="s">
        <v>283</v>
      </c>
      <c r="B128" s="457" t="s">
        <v>294</v>
      </c>
      <c r="C128" s="458">
        <v>301</v>
      </c>
      <c r="D128" s="459" t="s">
        <v>210</v>
      </c>
      <c r="E128" s="457">
        <v>10299</v>
      </c>
      <c r="F128" s="457"/>
      <c r="G128" s="460">
        <f>SUM(E128:F128)</f>
        <v>10299</v>
      </c>
    </row>
    <row r="129" spans="1:7" s="40" customFormat="1" ht="21" customHeight="1">
      <c r="A129" s="397"/>
      <c r="B129" s="584" t="s">
        <v>110</v>
      </c>
      <c r="C129" s="585"/>
      <c r="D129" s="420"/>
      <c r="E129" s="461">
        <f>SUM(E128:E128)</f>
        <v>10299</v>
      </c>
      <c r="F129" s="461">
        <f>SUM(F128:F128)</f>
        <v>0</v>
      </c>
      <c r="G129" s="462">
        <f>SUM(G128:G128)</f>
        <v>10299</v>
      </c>
    </row>
    <row r="130" spans="1:7" s="40" customFormat="1" ht="21" customHeight="1">
      <c r="A130" s="463" t="s">
        <v>175</v>
      </c>
      <c r="B130" s="464" t="s">
        <v>96</v>
      </c>
      <c r="C130" s="465">
        <v>81</v>
      </c>
      <c r="D130" s="466" t="s">
        <v>27</v>
      </c>
      <c r="E130" s="65"/>
      <c r="F130" s="464">
        <v>2926</v>
      </c>
      <c r="G130" s="467">
        <f>SUM(E130:F130)</f>
        <v>2926</v>
      </c>
    </row>
    <row r="131" spans="1:7" s="40" customFormat="1" ht="21" customHeight="1">
      <c r="A131" s="387"/>
      <c r="B131" s="65"/>
      <c r="C131" s="87">
        <v>311</v>
      </c>
      <c r="D131" s="44" t="s">
        <v>63</v>
      </c>
      <c r="E131" s="65">
        <v>4319</v>
      </c>
      <c r="F131" s="65"/>
      <c r="G131" s="260">
        <f>SUM(E131:F131)</f>
        <v>4319</v>
      </c>
    </row>
    <row r="132" spans="1:7" s="40" customFormat="1" ht="21" customHeight="1">
      <c r="A132" s="387"/>
      <c r="B132" s="65"/>
      <c r="C132" s="87">
        <v>423</v>
      </c>
      <c r="D132" s="44" t="s">
        <v>78</v>
      </c>
      <c r="E132" s="65">
        <v>705</v>
      </c>
      <c r="F132" s="65"/>
      <c r="G132" s="260">
        <f>SUM(E132:F132)</f>
        <v>705</v>
      </c>
    </row>
    <row r="133" spans="1:7" s="40" customFormat="1" ht="21" customHeight="1" thickBot="1">
      <c r="A133" s="387"/>
      <c r="B133" s="488" t="s">
        <v>110</v>
      </c>
      <c r="C133" s="580"/>
      <c r="D133" s="86"/>
      <c r="E133" s="468">
        <f>SUM(E130:E132)</f>
        <v>5024</v>
      </c>
      <c r="F133" s="468">
        <f>SUM(F130:F132)</f>
        <v>2926</v>
      </c>
      <c r="G133" s="469">
        <f>SUM(G130:G132)</f>
        <v>7950</v>
      </c>
    </row>
    <row r="134" spans="1:7" s="40" customFormat="1" ht="21" customHeight="1" thickTop="1" thickBot="1">
      <c r="A134" s="581" t="s">
        <v>718</v>
      </c>
      <c r="B134" s="582"/>
      <c r="C134" s="582"/>
      <c r="D134" s="583"/>
      <c r="E134" s="470">
        <f>E19+E27+E29+E33+E36+E68+E72+E77+E82+E93+E95+E97+E99+E101+E103+E105+E108+E110+E112+E117+E119+E122+E124+E127+E129+E133</f>
        <v>243243</v>
      </c>
      <c r="F134" s="470">
        <f>F19+F27+F29+F33+F36+F68+F72+F77+F82+F93+F95+F97+F99+F101+F103+F105+F108+F110+F112+F117+F119+F122+F124+F127+F129+F133</f>
        <v>627942</v>
      </c>
      <c r="G134" s="471">
        <f>G19+G27+G29+G33+G36+G68+G72+G77+G82+G93+G95+G97+G99+G101+G103+G105+G108+G110+G112+G117+G119+G122+G124+G127+G129+G133</f>
        <v>871185</v>
      </c>
    </row>
    <row r="135" spans="1:7" s="40" customFormat="1">
      <c r="A135" s="21"/>
    </row>
    <row r="136" spans="1:7" s="40" customFormat="1">
      <c r="A136" s="21"/>
    </row>
    <row r="137" spans="1:7" s="40" customFormat="1">
      <c r="A137" s="21"/>
    </row>
    <row r="138" spans="1:7" s="40" customFormat="1">
      <c r="A138" s="21"/>
    </row>
    <row r="139" spans="1:7" s="40" customFormat="1">
      <c r="A139" s="21"/>
    </row>
  </sheetData>
  <mergeCells count="34">
    <mergeCell ref="A4:A5"/>
    <mergeCell ref="B4:B5"/>
    <mergeCell ref="C4:D5"/>
    <mergeCell ref="A2:D2"/>
    <mergeCell ref="F1:G1"/>
    <mergeCell ref="G4:G5"/>
    <mergeCell ref="E4:F4"/>
    <mergeCell ref="B19:C19"/>
    <mergeCell ref="B27:C27"/>
    <mergeCell ref="B29:C29"/>
    <mergeCell ref="B33:C33"/>
    <mergeCell ref="B36:C36"/>
    <mergeCell ref="B68:C68"/>
    <mergeCell ref="B72:C72"/>
    <mergeCell ref="B77:C77"/>
    <mergeCell ref="B82:C82"/>
    <mergeCell ref="B93:C93"/>
    <mergeCell ref="B95:C95"/>
    <mergeCell ref="B97:C97"/>
    <mergeCell ref="B99:C99"/>
    <mergeCell ref="B101:C101"/>
    <mergeCell ref="B103:C103"/>
    <mergeCell ref="B105:C105"/>
    <mergeCell ref="B108:C108"/>
    <mergeCell ref="B110:C110"/>
    <mergeCell ref="B112:C112"/>
    <mergeCell ref="B117:C117"/>
    <mergeCell ref="B133:C133"/>
    <mergeCell ref="A134:D134"/>
    <mergeCell ref="B119:C119"/>
    <mergeCell ref="B122:C122"/>
    <mergeCell ref="B124:C124"/>
    <mergeCell ref="B127:C127"/>
    <mergeCell ref="B129:C129"/>
  </mergeCells>
  <phoneticPr fontId="2"/>
  <printOptions horizontalCentered="1"/>
  <pageMargins left="0.59055118110236227" right="0.39370078740157483" top="0.51181102362204722" bottom="0.70866141732283472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14</vt:i4>
      </vt:variant>
    </vt:vector>
  </HeadingPairs>
  <TitlesOfParts>
    <vt:vector size="24" baseType="lpstr">
      <vt:lpstr>P27輸移出入貨物年次別表①</vt:lpstr>
      <vt:lpstr>P28輸移出入貨物年次別表②</vt:lpstr>
      <vt:lpstr>P29輸移出入貨物月別表</vt:lpstr>
      <vt:lpstr>P30~31輸移出貨物品種別表</vt:lpstr>
      <vt:lpstr>P32~33輸移入貨物品種別表</vt:lpstr>
      <vt:lpstr>P34~43品種別外国貿易表</vt:lpstr>
      <vt:lpstr>P44~46品種別内国貿易表</vt:lpstr>
      <vt:lpstr>P47~55国別外国貿易表</vt:lpstr>
      <vt:lpstr>P56~58都道府県別内国貿易表</vt:lpstr>
      <vt:lpstr>P59木材輸入状況</vt:lpstr>
      <vt:lpstr>P27輸移出入貨物年次別表①!Print_Area</vt:lpstr>
      <vt:lpstr>P28輸移出入貨物年次別表②!Print_Area</vt:lpstr>
      <vt:lpstr>P29輸移出入貨物月別表!Print_Area</vt:lpstr>
      <vt:lpstr>'P30~31輸移出貨物品種別表'!Print_Area</vt:lpstr>
      <vt:lpstr>'P32~33輸移入貨物品種別表'!Print_Area</vt:lpstr>
      <vt:lpstr>'P34~43品種別外国貿易表'!Print_Area</vt:lpstr>
      <vt:lpstr>'P44~46品種別内国貿易表'!Print_Area</vt:lpstr>
      <vt:lpstr>'P47~55国別外国貿易表'!Print_Area</vt:lpstr>
      <vt:lpstr>'P56~58都道府県別内国貿易表'!Print_Area</vt:lpstr>
      <vt:lpstr>P59木材輸入状況!Print_Area</vt:lpstr>
      <vt:lpstr>'P34~43品種別外国貿易表'!Print_Titles</vt:lpstr>
      <vt:lpstr>'P44~46品種別内国貿易表'!Print_Titles</vt:lpstr>
      <vt:lpstr>'P47~55国別外国貿易表'!Print_Titles</vt:lpstr>
      <vt:lpstr>'P56~58都道府県別内国貿易表'!Print_Titles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</dc:creator>
  <cp:lastModifiedBy>user</cp:lastModifiedBy>
  <cp:lastPrinted>2021-04-09T08:57:38Z</cp:lastPrinted>
  <dcterms:created xsi:type="dcterms:W3CDTF">2003-01-07T05:21:59Z</dcterms:created>
  <dcterms:modified xsi:type="dcterms:W3CDTF">2021-04-13T08:32:36Z</dcterms:modified>
</cp:coreProperties>
</file>