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k010185\g\02_港湾振興室\R4港湾振興\300_港湾統計（R4）\308酒田港統計年報（冊子）\03_資料・原稿\完成データ\エクセルデータ\"/>
    </mc:Choice>
  </mc:AlternateContent>
  <bookViews>
    <workbookView xWindow="0" yWindow="0" windowWidth="14400" windowHeight="12210"/>
  </bookViews>
  <sheets>
    <sheet name="P19入港船舶年次別表" sheetId="81" r:id="rId1"/>
    <sheet name="P20入港船舶月別表" sheetId="69" r:id="rId2"/>
    <sheet name="P21入港船舶階級別表" sheetId="70" r:id="rId3"/>
    <sheet name="P22-23入港船舶階級別月別表" sheetId="71" r:id="rId4"/>
    <sheet name="P24入港最大船舶月別表　他" sheetId="72" r:id="rId5"/>
  </sheets>
  <definedNames>
    <definedName name="_xlnm.Print_Area" localSheetId="0">P19入港船舶年次別表!$A$1:$L$57</definedName>
    <definedName name="_xlnm.Print_Area" localSheetId="1">P20入港船舶月別表!$A$1:$L$43</definedName>
    <definedName name="_xlnm.Print_Area" localSheetId="2">P21入港船舶階級別表!$A$1:$J$30</definedName>
    <definedName name="_xlnm.Print_Area" localSheetId="3">'P22-23入港船舶階級別月別表'!$A$1:$R$44</definedName>
    <definedName name="_xlnm.Print_Area" localSheetId="4">'P24入港最大船舶月別表　他'!$A$1:$I$38</definedName>
  </definedNames>
  <calcPr calcId="162913"/>
</workbook>
</file>

<file path=xl/calcChain.xml><?xml version="1.0" encoding="utf-8"?>
<calcChain xmlns="http://schemas.openxmlformats.org/spreadsheetml/2006/main">
  <c r="L8" i="81" l="1"/>
  <c r="L7" i="81"/>
  <c r="K7" i="81"/>
  <c r="L6" i="81"/>
  <c r="K6" i="81"/>
  <c r="K8" i="81" s="1"/>
  <c r="H17" i="72" l="1"/>
  <c r="L56" i="81"/>
  <c r="K56" i="81"/>
  <c r="J56" i="81"/>
  <c r="I56" i="81"/>
  <c r="H56" i="81"/>
  <c r="G56" i="81"/>
  <c r="F56" i="81"/>
  <c r="E56" i="81"/>
  <c r="D56" i="81"/>
  <c r="C56" i="81"/>
  <c r="L53" i="81" l="1"/>
  <c r="K53" i="81"/>
  <c r="J53" i="81"/>
  <c r="I53" i="81"/>
  <c r="H53" i="81"/>
  <c r="G53" i="81"/>
  <c r="F53" i="81"/>
  <c r="E53" i="81"/>
  <c r="D53" i="81"/>
  <c r="C53" i="81"/>
  <c r="J50" i="81"/>
  <c r="I50" i="81"/>
  <c r="H50" i="81"/>
  <c r="G50" i="81"/>
  <c r="F50" i="81"/>
  <c r="E50" i="81"/>
  <c r="D50" i="81"/>
  <c r="C50" i="81"/>
  <c r="L49" i="81"/>
  <c r="L48" i="81"/>
  <c r="K48" i="81"/>
  <c r="K50" i="81" s="1"/>
  <c r="J47" i="81"/>
  <c r="I47" i="81"/>
  <c r="H47" i="81"/>
  <c r="G47" i="81"/>
  <c r="F47" i="81"/>
  <c r="E47" i="81"/>
  <c r="D47" i="81"/>
  <c r="C47" i="81"/>
  <c r="L46" i="81"/>
  <c r="K46" i="81"/>
  <c r="L45" i="81"/>
  <c r="K45" i="81"/>
  <c r="J44" i="81"/>
  <c r="I44" i="81"/>
  <c r="H44" i="81"/>
  <c r="G44" i="81"/>
  <c r="F44" i="81"/>
  <c r="E44" i="81"/>
  <c r="D44" i="81"/>
  <c r="C44" i="81"/>
  <c r="L43" i="81"/>
  <c r="K43" i="81"/>
  <c r="L42" i="81"/>
  <c r="K42" i="81"/>
  <c r="J41" i="81"/>
  <c r="I41" i="81"/>
  <c r="H41" i="81"/>
  <c r="G41" i="81"/>
  <c r="F41" i="81"/>
  <c r="E41" i="81"/>
  <c r="D41" i="81"/>
  <c r="C41" i="81"/>
  <c r="L40" i="81"/>
  <c r="K40" i="81"/>
  <c r="L39" i="81"/>
  <c r="K39" i="81"/>
  <c r="J38" i="81"/>
  <c r="I38" i="81"/>
  <c r="H38" i="81"/>
  <c r="G38" i="81"/>
  <c r="F38" i="81"/>
  <c r="E38" i="81"/>
  <c r="D38" i="81"/>
  <c r="C38" i="81"/>
  <c r="L37" i="81"/>
  <c r="K37" i="81"/>
  <c r="L36" i="81"/>
  <c r="K36" i="81"/>
  <c r="J35" i="81"/>
  <c r="I35" i="81"/>
  <c r="H35" i="81"/>
  <c r="G35" i="81"/>
  <c r="F35" i="81"/>
  <c r="E35" i="81"/>
  <c r="D35" i="81"/>
  <c r="C35" i="81"/>
  <c r="L34" i="81"/>
  <c r="K34" i="81"/>
  <c r="L33" i="81"/>
  <c r="K33" i="81"/>
  <c r="J32" i="81"/>
  <c r="I32" i="81"/>
  <c r="H32" i="81"/>
  <c r="G32" i="81"/>
  <c r="F32" i="81"/>
  <c r="E32" i="81"/>
  <c r="D32" i="81"/>
  <c r="C32" i="81"/>
  <c r="L31" i="81"/>
  <c r="K31" i="81"/>
  <c r="L30" i="81"/>
  <c r="K30" i="81"/>
  <c r="J29" i="81"/>
  <c r="I29" i="81"/>
  <c r="H29" i="81"/>
  <c r="G29" i="81"/>
  <c r="F29" i="81"/>
  <c r="E29" i="81"/>
  <c r="D29" i="81"/>
  <c r="C29" i="81"/>
  <c r="L28" i="81"/>
  <c r="K28" i="81"/>
  <c r="L27" i="81"/>
  <c r="K27" i="81"/>
  <c r="J26" i="81"/>
  <c r="I26" i="81"/>
  <c r="H26" i="81"/>
  <c r="G26" i="81"/>
  <c r="F26" i="81"/>
  <c r="E26" i="81"/>
  <c r="D26" i="81"/>
  <c r="C26" i="81"/>
  <c r="L25" i="81"/>
  <c r="K25" i="81"/>
  <c r="L24" i="81"/>
  <c r="K24" i="81"/>
  <c r="J23" i="81"/>
  <c r="I23" i="81"/>
  <c r="H23" i="81"/>
  <c r="G23" i="81"/>
  <c r="F23" i="81"/>
  <c r="E23" i="81"/>
  <c r="D23" i="81"/>
  <c r="C23" i="81"/>
  <c r="L22" i="81"/>
  <c r="K22" i="81"/>
  <c r="L21" i="81"/>
  <c r="K21" i="81"/>
  <c r="J20" i="81"/>
  <c r="I20" i="81"/>
  <c r="H20" i="81"/>
  <c r="G20" i="81"/>
  <c r="F20" i="81"/>
  <c r="E20" i="81"/>
  <c r="D20" i="81"/>
  <c r="C20" i="81"/>
  <c r="L19" i="81"/>
  <c r="K19" i="81"/>
  <c r="L18" i="81"/>
  <c r="K18" i="81"/>
  <c r="J17" i="81"/>
  <c r="I17" i="81"/>
  <c r="H17" i="81"/>
  <c r="G17" i="81"/>
  <c r="F17" i="81"/>
  <c r="E17" i="81"/>
  <c r="D17" i="81"/>
  <c r="C17" i="81"/>
  <c r="L16" i="81"/>
  <c r="K16" i="81"/>
  <c r="L15" i="81"/>
  <c r="K15" i="81"/>
  <c r="J14" i="81"/>
  <c r="I14" i="81"/>
  <c r="H14" i="81"/>
  <c r="G14" i="81"/>
  <c r="F14" i="81"/>
  <c r="E14" i="81"/>
  <c r="D14" i="81"/>
  <c r="C14" i="81"/>
  <c r="L13" i="81"/>
  <c r="K13" i="81"/>
  <c r="L12" i="81"/>
  <c r="K12" i="81"/>
  <c r="J11" i="81"/>
  <c r="I11" i="81"/>
  <c r="H11" i="81"/>
  <c r="G11" i="81"/>
  <c r="F11" i="81"/>
  <c r="E11" i="81"/>
  <c r="D11" i="81"/>
  <c r="C11" i="81"/>
  <c r="L10" i="81"/>
  <c r="K10" i="81"/>
  <c r="L9" i="81"/>
  <c r="K9" i="81"/>
  <c r="J8" i="81"/>
  <c r="I8" i="81"/>
  <c r="H8" i="81"/>
  <c r="G8" i="81"/>
  <c r="F8" i="81"/>
  <c r="E8" i="81"/>
  <c r="D8" i="81"/>
  <c r="C8" i="81"/>
  <c r="L50" i="81" l="1"/>
  <c r="K11" i="81"/>
  <c r="K14" i="81"/>
  <c r="K17" i="81"/>
  <c r="K20" i="81"/>
  <c r="K23" i="81"/>
  <c r="K26" i="81"/>
  <c r="K29" i="81"/>
  <c r="K32" i="81"/>
  <c r="K35" i="81"/>
  <c r="K38" i="81"/>
  <c r="K41" i="81"/>
  <c r="K44" i="81"/>
  <c r="K47" i="81"/>
  <c r="L14" i="81"/>
  <c r="L17" i="81"/>
  <c r="L20" i="81"/>
  <c r="L23" i="81"/>
  <c r="L26" i="81"/>
  <c r="L29" i="81"/>
  <c r="L32" i="81"/>
  <c r="L35" i="81"/>
  <c r="L38" i="81"/>
  <c r="L41" i="81"/>
  <c r="L44" i="81"/>
  <c r="L47" i="81"/>
  <c r="L11" i="81"/>
  <c r="I17" i="72" l="1"/>
  <c r="C34" i="72" l="1"/>
  <c r="B34" i="72"/>
  <c r="D33" i="72"/>
  <c r="D32" i="72"/>
  <c r="D31" i="72"/>
  <c r="D30" i="72"/>
  <c r="D29" i="72"/>
  <c r="D28" i="72"/>
  <c r="D27" i="72"/>
  <c r="D26" i="72"/>
  <c r="D25" i="72"/>
  <c r="D24" i="72"/>
  <c r="D23" i="72"/>
  <c r="D22" i="72"/>
  <c r="J42" i="69"/>
  <c r="I42" i="69"/>
  <c r="H42" i="69"/>
  <c r="G42" i="69"/>
  <c r="F42" i="69"/>
  <c r="E42" i="69"/>
  <c r="D42" i="69"/>
  <c r="C42" i="69"/>
  <c r="J41" i="69"/>
  <c r="I41" i="69"/>
  <c r="H41" i="69"/>
  <c r="G41" i="69"/>
  <c r="F41" i="69"/>
  <c r="E41" i="69"/>
  <c r="D41" i="69"/>
  <c r="C41" i="69"/>
  <c r="J40" i="69"/>
  <c r="I40" i="69"/>
  <c r="H40" i="69"/>
  <c r="G40" i="69"/>
  <c r="F40" i="69"/>
  <c r="E40" i="69"/>
  <c r="D40" i="69"/>
  <c r="C40" i="69"/>
  <c r="L39" i="69"/>
  <c r="K39" i="69"/>
  <c r="L38" i="69"/>
  <c r="K38" i="69"/>
  <c r="J37" i="69"/>
  <c r="I37" i="69"/>
  <c r="H37" i="69"/>
  <c r="G37" i="69"/>
  <c r="F37" i="69"/>
  <c r="E37" i="69"/>
  <c r="D37" i="69"/>
  <c r="C37" i="69"/>
  <c r="L36" i="69"/>
  <c r="K36" i="69"/>
  <c r="L35" i="69"/>
  <c r="K35" i="69"/>
  <c r="J34" i="69"/>
  <c r="I34" i="69"/>
  <c r="H34" i="69"/>
  <c r="G34" i="69"/>
  <c r="F34" i="69"/>
  <c r="E34" i="69"/>
  <c r="D34" i="69"/>
  <c r="C34" i="69"/>
  <c r="L33" i="69"/>
  <c r="K33" i="69"/>
  <c r="L32" i="69"/>
  <c r="K32" i="69"/>
  <c r="J31" i="69"/>
  <c r="I31" i="69"/>
  <c r="H31" i="69"/>
  <c r="G31" i="69"/>
  <c r="F31" i="69"/>
  <c r="E31" i="69"/>
  <c r="D31" i="69"/>
  <c r="C31" i="69"/>
  <c r="L30" i="69"/>
  <c r="K30" i="69"/>
  <c r="L29" i="69"/>
  <c r="K29" i="69"/>
  <c r="J28" i="69"/>
  <c r="I28" i="69"/>
  <c r="H28" i="69"/>
  <c r="G28" i="69"/>
  <c r="F28" i="69"/>
  <c r="E28" i="69"/>
  <c r="D28" i="69"/>
  <c r="C28" i="69"/>
  <c r="L27" i="69"/>
  <c r="K27" i="69"/>
  <c r="L26" i="69"/>
  <c r="K26" i="69"/>
  <c r="J25" i="69"/>
  <c r="I25" i="69"/>
  <c r="H25" i="69"/>
  <c r="G25" i="69"/>
  <c r="F25" i="69"/>
  <c r="E25" i="69"/>
  <c r="D25" i="69"/>
  <c r="C25" i="69"/>
  <c r="L24" i="69"/>
  <c r="K24" i="69"/>
  <c r="L23" i="69"/>
  <c r="K23" i="69"/>
  <c r="J22" i="69"/>
  <c r="I22" i="69"/>
  <c r="H22" i="69"/>
  <c r="G22" i="69"/>
  <c r="F22" i="69"/>
  <c r="E22" i="69"/>
  <c r="D22" i="69"/>
  <c r="C22" i="69"/>
  <c r="L21" i="69"/>
  <c r="K21" i="69"/>
  <c r="L20" i="69"/>
  <c r="K20" i="69"/>
  <c r="J19" i="69"/>
  <c r="I19" i="69"/>
  <c r="H19" i="69"/>
  <c r="G19" i="69"/>
  <c r="F19" i="69"/>
  <c r="E19" i="69"/>
  <c r="D19" i="69"/>
  <c r="C19" i="69"/>
  <c r="L18" i="69"/>
  <c r="K18" i="69"/>
  <c r="L17" i="69"/>
  <c r="K17" i="69"/>
  <c r="J16" i="69"/>
  <c r="I16" i="69"/>
  <c r="H16" i="69"/>
  <c r="G16" i="69"/>
  <c r="F16" i="69"/>
  <c r="E16" i="69"/>
  <c r="D16" i="69"/>
  <c r="C16" i="69"/>
  <c r="L15" i="69"/>
  <c r="K15" i="69"/>
  <c r="L14" i="69"/>
  <c r="K14" i="69"/>
  <c r="J13" i="69"/>
  <c r="I13" i="69"/>
  <c r="H13" i="69"/>
  <c r="G13" i="69"/>
  <c r="F13" i="69"/>
  <c r="E13" i="69"/>
  <c r="D13" i="69"/>
  <c r="C13" i="69"/>
  <c r="L12" i="69"/>
  <c r="K12" i="69"/>
  <c r="L11" i="69"/>
  <c r="K11" i="69"/>
  <c r="J10" i="69"/>
  <c r="I10" i="69"/>
  <c r="H10" i="69"/>
  <c r="G10" i="69"/>
  <c r="F10" i="69"/>
  <c r="E10" i="69"/>
  <c r="D10" i="69"/>
  <c r="C10" i="69"/>
  <c r="L9" i="69"/>
  <c r="K9" i="69"/>
  <c r="L8" i="69"/>
  <c r="K8" i="69"/>
  <c r="J7" i="69"/>
  <c r="I7" i="69"/>
  <c r="H7" i="69"/>
  <c r="G7" i="69"/>
  <c r="F7" i="69"/>
  <c r="E7" i="69"/>
  <c r="D7" i="69"/>
  <c r="C7" i="69"/>
  <c r="L6" i="69"/>
  <c r="K6" i="69"/>
  <c r="L5" i="69"/>
  <c r="K5" i="69"/>
  <c r="K41" i="69" l="1"/>
  <c r="K42" i="69"/>
  <c r="K40" i="69"/>
  <c r="K37" i="69"/>
  <c r="K25" i="69"/>
  <c r="K28" i="69"/>
  <c r="L28" i="69"/>
  <c r="J43" i="69"/>
  <c r="L40" i="69"/>
  <c r="F43" i="69"/>
  <c r="L37" i="69"/>
  <c r="L34" i="69"/>
  <c r="L31" i="69"/>
  <c r="H43" i="69"/>
  <c r="L25" i="69"/>
  <c r="L22" i="69"/>
  <c r="L16" i="69"/>
  <c r="L13" i="69"/>
  <c r="L10" i="69"/>
  <c r="L7" i="69"/>
  <c r="D43" i="69"/>
  <c r="K34" i="69"/>
  <c r="K31" i="69"/>
  <c r="G43" i="69"/>
  <c r="K22" i="69"/>
  <c r="C43" i="69"/>
  <c r="K19" i="69"/>
  <c r="K16" i="69"/>
  <c r="K13" i="69"/>
  <c r="K10" i="69"/>
  <c r="I43" i="69"/>
  <c r="E43" i="69"/>
  <c r="L19" i="69"/>
  <c r="K7" i="69"/>
  <c r="L42" i="69"/>
  <c r="D34" i="72"/>
  <c r="L41" i="69"/>
  <c r="K43" i="69" l="1"/>
  <c r="L43" i="69"/>
</calcChain>
</file>

<file path=xl/sharedStrings.xml><?xml version="1.0" encoding="utf-8"?>
<sst xmlns="http://schemas.openxmlformats.org/spreadsheetml/2006/main" count="360" uniqueCount="107">
  <si>
    <t>韓国</t>
  </si>
  <si>
    <t>ロシア</t>
  </si>
  <si>
    <t>計</t>
    <rPh sb="0" eb="1">
      <t>ケイ</t>
    </rPh>
    <phoneticPr fontId="2"/>
  </si>
  <si>
    <t>インドネシア</t>
  </si>
  <si>
    <t>隻数</t>
    <rPh sb="0" eb="2">
      <t>セキスウ</t>
    </rPh>
    <phoneticPr fontId="2"/>
  </si>
  <si>
    <t>総トン数</t>
    <rPh sb="0" eb="1">
      <t>ソウ</t>
    </rPh>
    <rPh sb="3" eb="4">
      <t>スウ</t>
    </rPh>
    <phoneticPr fontId="2"/>
  </si>
  <si>
    <t>月別</t>
    <rPh sb="0" eb="2">
      <t>ツキベツ</t>
    </rPh>
    <phoneticPr fontId="2"/>
  </si>
  <si>
    <t>航路</t>
    <rPh sb="0" eb="2">
      <t>コウロ</t>
    </rPh>
    <phoneticPr fontId="2"/>
  </si>
  <si>
    <t>２．入港船舶月別表</t>
    <rPh sb="2" eb="4">
      <t>ニュウコウ</t>
    </rPh>
    <rPh sb="4" eb="6">
      <t>センパク</t>
    </rPh>
    <rPh sb="6" eb="8">
      <t>ツキベツ</t>
    </rPh>
    <rPh sb="8" eb="9">
      <t>ヒョウ</t>
    </rPh>
    <phoneticPr fontId="2"/>
  </si>
  <si>
    <t>３．入港船舶階級別表</t>
    <rPh sb="2" eb="4">
      <t>ニュウコウ</t>
    </rPh>
    <rPh sb="4" eb="6">
      <t>センパク</t>
    </rPh>
    <rPh sb="6" eb="9">
      <t>カイキュウベツ</t>
    </rPh>
    <rPh sb="9" eb="10">
      <t>ヒョウ</t>
    </rPh>
    <phoneticPr fontId="2"/>
  </si>
  <si>
    <t>１月</t>
    <rPh sb="1" eb="2">
      <t>ガツ</t>
    </rPh>
    <phoneticPr fontId="2"/>
  </si>
  <si>
    <t>２月</t>
  </si>
  <si>
    <t>３月</t>
  </si>
  <si>
    <t>４月</t>
  </si>
  <si>
    <t>５月</t>
  </si>
  <si>
    <t>６月</t>
  </si>
  <si>
    <t>７月</t>
  </si>
  <si>
    <t>８月</t>
  </si>
  <si>
    <t>９月</t>
  </si>
  <si>
    <t>10,000総トン以上</t>
    <rPh sb="6" eb="7">
      <t>ソウ</t>
    </rPh>
    <rPh sb="9" eb="11">
      <t>イジョウ</t>
    </rPh>
    <phoneticPr fontId="2"/>
  </si>
  <si>
    <t>6,000総トン以上</t>
    <rPh sb="5" eb="6">
      <t>ソウ</t>
    </rPh>
    <rPh sb="8" eb="10">
      <t>イジョウ</t>
    </rPh>
    <phoneticPr fontId="2"/>
  </si>
  <si>
    <t>10,000総トン未満</t>
    <rPh sb="6" eb="7">
      <t>ソウ</t>
    </rPh>
    <rPh sb="9" eb="11">
      <t>ミマン</t>
    </rPh>
    <phoneticPr fontId="2"/>
  </si>
  <si>
    <t>3,000総トン以上</t>
    <rPh sb="5" eb="6">
      <t>ソウ</t>
    </rPh>
    <rPh sb="8" eb="10">
      <t>イジョウ</t>
    </rPh>
    <phoneticPr fontId="2"/>
  </si>
  <si>
    <t>6,000総トン未満</t>
    <rPh sb="5" eb="6">
      <t>ソウ</t>
    </rPh>
    <rPh sb="8" eb="10">
      <t>ミマン</t>
    </rPh>
    <phoneticPr fontId="2"/>
  </si>
  <si>
    <t>3,000総トン未満</t>
    <rPh sb="5" eb="6">
      <t>ソウ</t>
    </rPh>
    <rPh sb="8" eb="10">
      <t>ミマン</t>
    </rPh>
    <phoneticPr fontId="2"/>
  </si>
  <si>
    <t>1,000総トン未満</t>
    <rPh sb="5" eb="6">
      <t>ソウ</t>
    </rPh>
    <rPh sb="8" eb="10">
      <t>ミマン</t>
    </rPh>
    <phoneticPr fontId="2"/>
  </si>
  <si>
    <t>500総トン未満</t>
    <rPh sb="3" eb="4">
      <t>ソウ</t>
    </rPh>
    <rPh sb="6" eb="8">
      <t>ミマン</t>
    </rPh>
    <phoneticPr fontId="2"/>
  </si>
  <si>
    <t>5総トン以上</t>
    <rPh sb="1" eb="2">
      <t>ソウ</t>
    </rPh>
    <rPh sb="4" eb="6">
      <t>イジョウ</t>
    </rPh>
    <phoneticPr fontId="2"/>
  </si>
  <si>
    <t>500総トン以上</t>
    <rPh sb="3" eb="4">
      <t>ソウ</t>
    </rPh>
    <rPh sb="6" eb="8">
      <t>イジョウ</t>
    </rPh>
    <phoneticPr fontId="2"/>
  </si>
  <si>
    <t>1,000総トン以上</t>
    <rPh sb="5" eb="6">
      <t>ソウ</t>
    </rPh>
    <rPh sb="8" eb="10">
      <t>イジョウ</t>
    </rPh>
    <phoneticPr fontId="2"/>
  </si>
  <si>
    <t>入港月</t>
  </si>
  <si>
    <t>総トン数</t>
  </si>
  <si>
    <t>月</t>
    <rPh sb="0" eb="1">
      <t>ツキ</t>
    </rPh>
    <phoneticPr fontId="2"/>
  </si>
  <si>
    <t>合　　　計</t>
    <rPh sb="0" eb="1">
      <t>ゴウ</t>
    </rPh>
    <rPh sb="4" eb="5">
      <t>ケイ</t>
    </rPh>
    <phoneticPr fontId="2"/>
  </si>
  <si>
    <t>１．入港船舶年次別表</t>
    <rPh sb="2" eb="4">
      <t>ニュウコウ</t>
    </rPh>
    <rPh sb="4" eb="6">
      <t>センパク</t>
    </rPh>
    <rPh sb="6" eb="8">
      <t>ネンジ</t>
    </rPh>
    <rPh sb="8" eb="10">
      <t>ベッピョウ</t>
    </rPh>
    <phoneticPr fontId="2"/>
  </si>
  <si>
    <t>年次</t>
    <rPh sb="0" eb="2">
      <t>ネンジ</t>
    </rPh>
    <phoneticPr fontId="2"/>
  </si>
  <si>
    <t>４．入港船舶階級別月別表</t>
    <rPh sb="2" eb="4">
      <t>ニュウコウ</t>
    </rPh>
    <rPh sb="4" eb="6">
      <t>センパク</t>
    </rPh>
    <rPh sb="6" eb="9">
      <t>カイキュウベツ</t>
    </rPh>
    <rPh sb="9" eb="11">
      <t>ツキベツ</t>
    </rPh>
    <rPh sb="11" eb="12">
      <t>ヒョウ</t>
    </rPh>
    <phoneticPr fontId="2"/>
  </si>
  <si>
    <t>フィリピン</t>
  </si>
  <si>
    <t>30,000総トン以上</t>
    <rPh sb="6" eb="7">
      <t>ソウ</t>
    </rPh>
    <rPh sb="9" eb="11">
      <t>イジョウ</t>
    </rPh>
    <phoneticPr fontId="2"/>
  </si>
  <si>
    <t>30,000総トン未満</t>
    <rPh sb="6" eb="7">
      <t>ソウ</t>
    </rPh>
    <rPh sb="9" eb="11">
      <t>ミマン</t>
    </rPh>
    <phoneticPr fontId="2"/>
  </si>
  <si>
    <t>５．入港最大船舶月別表</t>
    <rPh sb="2" eb="4">
      <t>ニュウコウ</t>
    </rPh>
    <rPh sb="4" eb="6">
      <t>サイダイ</t>
    </rPh>
    <rPh sb="6" eb="8">
      <t>センパク</t>
    </rPh>
    <rPh sb="8" eb="10">
      <t>ツキベツ</t>
    </rPh>
    <rPh sb="10" eb="11">
      <t>ヒョウ</t>
    </rPh>
    <phoneticPr fontId="2"/>
  </si>
  <si>
    <t>６．外航船国籍別入港隻数</t>
    <rPh sb="2" eb="4">
      <t>ガイコウ</t>
    </rPh>
    <rPh sb="4" eb="5">
      <t>セン</t>
    </rPh>
    <rPh sb="5" eb="8">
      <t>コクセキベツ</t>
    </rPh>
    <rPh sb="8" eb="10">
      <t>ニュウコウ</t>
    </rPh>
    <rPh sb="10" eb="12">
      <t>セキスウ</t>
    </rPh>
    <phoneticPr fontId="2"/>
  </si>
  <si>
    <t>乗込人員</t>
    <rPh sb="0" eb="1">
      <t>ノ</t>
    </rPh>
    <rPh sb="1" eb="2">
      <t>コ</t>
    </rPh>
    <rPh sb="2" eb="4">
      <t>ジンイン</t>
    </rPh>
    <phoneticPr fontId="2"/>
  </si>
  <si>
    <t>上陸人員</t>
    <rPh sb="0" eb="2">
      <t>ジョウリク</t>
    </rPh>
    <rPh sb="2" eb="4">
      <t>ジンイン</t>
    </rPh>
    <phoneticPr fontId="2"/>
  </si>
  <si>
    <t>マーシャル諸島</t>
  </si>
  <si>
    <t>パナマ</t>
  </si>
  <si>
    <t>ベリーズ</t>
  </si>
  <si>
    <t>シエラレオネ</t>
  </si>
  <si>
    <t>トーゴ</t>
  </si>
  <si>
    <t>合　計</t>
    <rPh sb="0" eb="1">
      <t>ゴウ</t>
    </rPh>
    <rPh sb="2" eb="3">
      <t>ケイ</t>
    </rPh>
    <phoneticPr fontId="2"/>
  </si>
  <si>
    <t>外　航</t>
    <rPh sb="0" eb="1">
      <t>ガイ</t>
    </rPh>
    <rPh sb="2" eb="3">
      <t>コウ</t>
    </rPh>
    <phoneticPr fontId="2"/>
  </si>
  <si>
    <t>内　航</t>
    <rPh sb="0" eb="1">
      <t>ナイ</t>
    </rPh>
    <rPh sb="2" eb="3">
      <t>コウ</t>
    </rPh>
    <phoneticPr fontId="2"/>
  </si>
  <si>
    <t>隻　数</t>
    <rPh sb="0" eb="1">
      <t>セキ</t>
    </rPh>
    <rPh sb="2" eb="3">
      <t>スウ</t>
    </rPh>
    <phoneticPr fontId="2"/>
  </si>
  <si>
    <t>月　別</t>
    <rPh sb="0" eb="1">
      <t>ツキ</t>
    </rPh>
    <rPh sb="2" eb="3">
      <t>ベツ</t>
    </rPh>
    <phoneticPr fontId="2"/>
  </si>
  <si>
    <t>航　路</t>
    <rPh sb="0" eb="1">
      <t>コウ</t>
    </rPh>
    <rPh sb="2" eb="3">
      <t>ロ</t>
    </rPh>
    <phoneticPr fontId="2"/>
  </si>
  <si>
    <r>
      <t>11月</t>
    </r>
    <r>
      <rPr>
        <sz val="11"/>
        <rFont val="ＭＳ Ｐゴシック"/>
        <family val="3"/>
        <charset val="128"/>
      </rPr>
      <t/>
    </r>
  </si>
  <si>
    <r>
      <t>12月</t>
    </r>
    <r>
      <rPr>
        <sz val="11"/>
        <rFont val="ＭＳ Ｐゴシック"/>
        <family val="3"/>
        <charset val="128"/>
      </rPr>
      <t/>
    </r>
  </si>
  <si>
    <t>11月</t>
  </si>
  <si>
    <t>12月</t>
  </si>
  <si>
    <t>総 ト ン 数</t>
    <rPh sb="0" eb="1">
      <t>ソウ</t>
    </rPh>
    <rPh sb="6" eb="7">
      <t>スウ</t>
    </rPh>
    <phoneticPr fontId="2"/>
  </si>
  <si>
    <t>日本</t>
  </si>
  <si>
    <t>10月</t>
    <phoneticPr fontId="2"/>
  </si>
  <si>
    <t>商　　　船</t>
    <rPh sb="0" eb="1">
      <t>ショウ</t>
    </rPh>
    <rPh sb="4" eb="5">
      <t>フネ</t>
    </rPh>
    <phoneticPr fontId="2"/>
  </si>
  <si>
    <t>漁　　　船</t>
    <rPh sb="0" eb="1">
      <t>リョウ</t>
    </rPh>
    <rPh sb="4" eb="5">
      <t>フネ</t>
    </rPh>
    <phoneticPr fontId="2"/>
  </si>
  <si>
    <t>避　難　船</t>
    <rPh sb="0" eb="1">
      <t>ヒ</t>
    </rPh>
    <rPh sb="2" eb="3">
      <t>ナン</t>
    </rPh>
    <rPh sb="4" eb="5">
      <t>フネ</t>
    </rPh>
    <phoneticPr fontId="2"/>
  </si>
  <si>
    <t>そ　の　他</t>
    <rPh sb="4" eb="5">
      <t>タ</t>
    </rPh>
    <phoneticPr fontId="2"/>
  </si>
  <si>
    <t>月　　別</t>
    <rPh sb="0" eb="1">
      <t>ツキ</t>
    </rPh>
    <rPh sb="3" eb="4">
      <t>ベツ</t>
    </rPh>
    <phoneticPr fontId="2"/>
  </si>
  <si>
    <t>７月</t>
    <phoneticPr fontId="2"/>
  </si>
  <si>
    <t>10月</t>
    <phoneticPr fontId="2"/>
  </si>
  <si>
    <t>10月</t>
    <phoneticPr fontId="2"/>
  </si>
  <si>
    <t>外　航</t>
    <rPh sb="0" eb="1">
      <t>ホカ</t>
    </rPh>
    <rPh sb="2" eb="3">
      <t>ワタル</t>
    </rPh>
    <phoneticPr fontId="2"/>
  </si>
  <si>
    <t>内　航</t>
    <rPh sb="0" eb="1">
      <t>ウチ</t>
    </rPh>
    <rPh sb="2" eb="3">
      <t>ワタル</t>
    </rPh>
    <phoneticPr fontId="2"/>
  </si>
  <si>
    <t xml:space="preserve">  5総トン以上</t>
    <rPh sb="3" eb="4">
      <t>ソウ</t>
    </rPh>
    <rPh sb="6" eb="8">
      <t>イジョウ</t>
    </rPh>
    <phoneticPr fontId="2"/>
  </si>
  <si>
    <t xml:space="preserve">  500総トン以上</t>
    <rPh sb="5" eb="6">
      <t>ソウ</t>
    </rPh>
    <rPh sb="8" eb="10">
      <t>イジョウ</t>
    </rPh>
    <phoneticPr fontId="2"/>
  </si>
  <si>
    <t>隻　　数</t>
    <rPh sb="0" eb="1">
      <t>セキ</t>
    </rPh>
    <rPh sb="3" eb="4">
      <t>スウ</t>
    </rPh>
    <phoneticPr fontId="2"/>
  </si>
  <si>
    <t>船　　　籍</t>
    <phoneticPr fontId="2"/>
  </si>
  <si>
    <t>船　　　名</t>
    <phoneticPr fontId="2"/>
  </si>
  <si>
    <t>パラオ</t>
  </si>
  <si>
    <t>モントセラト</t>
  </si>
  <si>
    <t>香港</t>
  </si>
  <si>
    <t>Ｈ18</t>
    <phoneticPr fontId="2"/>
  </si>
  <si>
    <t>Ｈ19</t>
    <phoneticPr fontId="2"/>
  </si>
  <si>
    <t>Ｈ20</t>
    <phoneticPr fontId="2"/>
  </si>
  <si>
    <t>Ｈ21</t>
    <phoneticPr fontId="2"/>
  </si>
  <si>
    <t>Ｈ22</t>
    <phoneticPr fontId="2"/>
  </si>
  <si>
    <t>Ｈ23</t>
    <phoneticPr fontId="2"/>
  </si>
  <si>
    <t>Ｈ24</t>
    <phoneticPr fontId="2"/>
  </si>
  <si>
    <t>Ｈ25</t>
    <phoneticPr fontId="2"/>
  </si>
  <si>
    <t>Ｈ26</t>
    <phoneticPr fontId="2"/>
  </si>
  <si>
    <t>Ｈ27</t>
    <phoneticPr fontId="2"/>
  </si>
  <si>
    <t>Ｈ28</t>
    <phoneticPr fontId="2"/>
  </si>
  <si>
    <t>Ｈ29</t>
    <phoneticPr fontId="2"/>
  </si>
  <si>
    <t>Ｈ30</t>
    <phoneticPr fontId="2"/>
  </si>
  <si>
    <t>Ｒ1</t>
    <phoneticPr fontId="2"/>
  </si>
  <si>
    <t>Ｒ2</t>
    <phoneticPr fontId="2"/>
  </si>
  <si>
    <r>
      <rPr>
        <sz val="14"/>
        <rFont val="ＭＳ ゴシック"/>
        <family val="3"/>
        <charset val="128"/>
      </rPr>
      <t>７．船舶乗降人員月別表</t>
    </r>
    <r>
      <rPr>
        <sz val="8"/>
        <rFont val="ＭＳ ゴシック"/>
        <family val="3"/>
        <charset val="128"/>
      </rPr>
      <t>（酒田⇔飛島 定期航路）</t>
    </r>
    <rPh sb="2" eb="4">
      <t>センパク</t>
    </rPh>
    <rPh sb="4" eb="6">
      <t>ジョウコウ</t>
    </rPh>
    <rPh sb="6" eb="8">
      <t>ジンイン</t>
    </rPh>
    <rPh sb="8" eb="10">
      <t>ツキベツ</t>
    </rPh>
    <rPh sb="10" eb="11">
      <t>ヒョウ</t>
    </rPh>
    <rPh sb="12" eb="14">
      <t>サカタ</t>
    </rPh>
    <rPh sb="15" eb="17">
      <t>トビシマ</t>
    </rPh>
    <rPh sb="18" eb="20">
      <t>テイキ</t>
    </rPh>
    <rPh sb="20" eb="22">
      <t>コウロ</t>
    </rPh>
    <phoneticPr fontId="2"/>
  </si>
  <si>
    <t>Ｒ3</t>
    <phoneticPr fontId="2"/>
  </si>
  <si>
    <t>Ｒ4</t>
    <phoneticPr fontId="2"/>
  </si>
  <si>
    <t>HEUNG-A JANICE</t>
  </si>
  <si>
    <t>GREEN POWER</t>
    <phoneticPr fontId="2"/>
  </si>
  <si>
    <t>TAIHAKUSAN</t>
    <phoneticPr fontId="2"/>
  </si>
  <si>
    <t>RISING SUN</t>
    <phoneticPr fontId="2"/>
  </si>
  <si>
    <t>NOSHIRO MARU</t>
    <phoneticPr fontId="2"/>
  </si>
  <si>
    <t>PACIFIC OPAL</t>
  </si>
  <si>
    <t>PACIFIC OPAL</t>
    <phoneticPr fontId="2"/>
  </si>
  <si>
    <t>PEGASUS ISLAND</t>
    <phoneticPr fontId="2"/>
  </si>
  <si>
    <t>CORONA JOYFUL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</si>
</sst>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rgb="FFFF0000"/>
      <name val="HG創英角ﾎﾟｯﾌﾟ体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1"/>
      <color theme="1"/>
      <name val="ＭＳ 明朝"/>
      <family val="1"/>
      <charset val="128"/>
    </font>
    <font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tted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8" fillId="0" borderId="0"/>
    <xf numFmtId="38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</cellStyleXfs>
  <cellXfs count="125">
    <xf numFmtId="0" fontId="0" fillId="0" borderId="0" xfId="0">
      <alignment vertical="center"/>
    </xf>
    <xf numFmtId="0" fontId="3" fillId="0" borderId="0" xfId="0" applyFont="1" applyAlignment="1">
      <alignment horizontal="right" vertical="center"/>
    </xf>
    <xf numFmtId="38" fontId="1" fillId="0" borderId="0" xfId="1" applyFont="1" applyFill="1" applyAlignment="1">
      <alignment vertical="center" shrinkToFit="1"/>
    </xf>
    <xf numFmtId="38" fontId="3" fillId="0" borderId="0" xfId="1" applyFont="1" applyFill="1" applyAlignment="1">
      <alignment horizontal="right" vertical="center" shrinkToFit="1"/>
    </xf>
    <xf numFmtId="38" fontId="1" fillId="0" borderId="0" xfId="1" applyFont="1" applyFill="1" applyAlignment="1">
      <alignment horizontal="center" vertical="center" shrinkToFit="1"/>
    </xf>
    <xf numFmtId="38" fontId="1" fillId="0" borderId="0" xfId="1" applyFont="1" applyFill="1" applyBorder="1" applyAlignment="1">
      <alignment horizontal="center" vertical="center" shrinkToFit="1"/>
    </xf>
    <xf numFmtId="38" fontId="1" fillId="0" borderId="0" xfId="1" applyFont="1" applyFill="1" applyBorder="1" applyAlignment="1">
      <alignment vertical="center" shrinkToFit="1"/>
    </xf>
    <xf numFmtId="0" fontId="1" fillId="0" borderId="0" xfId="0" applyFont="1" applyFill="1" applyAlignment="1">
      <alignment vertical="center" shrinkToFit="1"/>
    </xf>
    <xf numFmtId="0" fontId="3" fillId="0" borderId="0" xfId="0" applyFont="1" applyFill="1" applyAlignment="1">
      <alignment horizontal="right" vertical="center" shrinkToFit="1"/>
    </xf>
    <xf numFmtId="0" fontId="1" fillId="0" borderId="0" xfId="0" applyFont="1" applyAlignment="1">
      <alignment vertical="center"/>
    </xf>
    <xf numFmtId="38" fontId="1" fillId="0" borderId="0" xfId="1" applyFont="1" applyAlignment="1">
      <alignment vertical="center"/>
    </xf>
    <xf numFmtId="38" fontId="5" fillId="0" borderId="0" xfId="1" applyFont="1" applyFill="1" applyAlignment="1">
      <alignment vertical="center" shrinkToFit="1"/>
    </xf>
    <xf numFmtId="38" fontId="5" fillId="0" borderId="0" xfId="1" applyFont="1" applyFill="1" applyBorder="1" applyAlignment="1">
      <alignment vertical="center" shrinkToFit="1"/>
    </xf>
    <xf numFmtId="0" fontId="5" fillId="0" borderId="0" xfId="0" applyFont="1" applyFill="1" applyAlignment="1">
      <alignment vertical="center" shrinkToFit="1"/>
    </xf>
    <xf numFmtId="0" fontId="5" fillId="0" borderId="0" xfId="0" applyFont="1" applyAlignment="1">
      <alignment vertical="center"/>
    </xf>
    <xf numFmtId="38" fontId="5" fillId="0" borderId="0" xfId="1" applyFont="1" applyAlignment="1">
      <alignment vertical="center"/>
    </xf>
    <xf numFmtId="38" fontId="1" fillId="0" borderId="0" xfId="0" applyNumberFormat="1" applyFont="1" applyAlignment="1">
      <alignment vertical="center"/>
    </xf>
    <xf numFmtId="38" fontId="5" fillId="0" borderId="7" xfId="1" applyFont="1" applyFill="1" applyBorder="1" applyAlignment="1">
      <alignment vertical="center" shrinkToFit="1"/>
    </xf>
    <xf numFmtId="38" fontId="5" fillId="0" borderId="1" xfId="1" applyFont="1" applyFill="1" applyBorder="1" applyAlignment="1">
      <alignment horizontal="center" vertical="center" shrinkToFit="1"/>
    </xf>
    <xf numFmtId="38" fontId="5" fillId="0" borderId="1" xfId="1" applyFont="1" applyFill="1" applyBorder="1" applyAlignment="1">
      <alignment vertical="center" shrinkToFit="1"/>
    </xf>
    <xf numFmtId="38" fontId="5" fillId="0" borderId="10" xfId="1" applyFont="1" applyFill="1" applyBorder="1" applyAlignment="1">
      <alignment vertical="center" shrinkToFit="1"/>
    </xf>
    <xf numFmtId="38" fontId="5" fillId="0" borderId="11" xfId="1" applyFont="1" applyFill="1" applyBorder="1" applyAlignment="1">
      <alignment vertical="center" shrinkToFit="1"/>
    </xf>
    <xf numFmtId="38" fontId="5" fillId="0" borderId="0" xfId="1" applyFont="1" applyFill="1" applyBorder="1" applyAlignment="1">
      <alignment horizontal="center" vertical="center" shrinkToFit="1"/>
    </xf>
    <xf numFmtId="38" fontId="10" fillId="0" borderId="0" xfId="1" applyFont="1" applyFill="1" applyBorder="1" applyAlignment="1">
      <alignment vertical="center"/>
    </xf>
    <xf numFmtId="38" fontId="10" fillId="0" borderId="0" xfId="1" applyFont="1" applyFill="1" applyBorder="1" applyAlignment="1">
      <alignment vertical="center" shrinkToFit="1"/>
    </xf>
    <xf numFmtId="38" fontId="6" fillId="0" borderId="0" xfId="1" applyFont="1" applyFill="1" applyBorder="1" applyAlignment="1">
      <alignment vertical="center" shrinkToFit="1"/>
    </xf>
    <xf numFmtId="38" fontId="5" fillId="0" borderId="12" xfId="1" applyFont="1" applyFill="1" applyBorder="1" applyAlignment="1">
      <alignment horizontal="center" vertical="center" shrinkToFit="1"/>
    </xf>
    <xf numFmtId="38" fontId="5" fillId="0" borderId="15" xfId="1" applyFont="1" applyFill="1" applyBorder="1" applyAlignment="1">
      <alignment horizontal="center" vertical="center" shrinkToFit="1"/>
    </xf>
    <xf numFmtId="38" fontId="5" fillId="0" borderId="11" xfId="1" applyFont="1" applyFill="1" applyBorder="1" applyAlignment="1">
      <alignment horizontal="center" vertical="center" shrinkToFit="1"/>
    </xf>
    <xf numFmtId="38" fontId="5" fillId="0" borderId="16" xfId="1" applyFont="1" applyFill="1" applyBorder="1" applyAlignment="1">
      <alignment vertical="center" shrinkToFit="1"/>
    </xf>
    <xf numFmtId="38" fontId="5" fillId="0" borderId="7" xfId="1" applyFont="1" applyFill="1" applyBorder="1" applyAlignment="1">
      <alignment horizontal="center" vertical="center" shrinkToFit="1"/>
    </xf>
    <xf numFmtId="38" fontId="5" fillId="0" borderId="17" xfId="1" applyFont="1" applyFill="1" applyBorder="1" applyAlignment="1">
      <alignment vertical="center" shrinkToFit="1"/>
    </xf>
    <xf numFmtId="38" fontId="5" fillId="0" borderId="10" xfId="1" applyFont="1" applyFill="1" applyBorder="1" applyAlignment="1">
      <alignment horizontal="center" vertical="center" shrinkToFit="1"/>
    </xf>
    <xf numFmtId="38" fontId="5" fillId="0" borderId="18" xfId="1" applyFont="1" applyFill="1" applyBorder="1" applyAlignment="1">
      <alignment vertical="center" shrinkToFit="1"/>
    </xf>
    <xf numFmtId="38" fontId="5" fillId="0" borderId="19" xfId="1" applyFont="1" applyFill="1" applyBorder="1" applyAlignment="1">
      <alignment vertical="center" shrinkToFit="1"/>
    </xf>
    <xf numFmtId="38" fontId="5" fillId="0" borderId="20" xfId="1" applyFont="1" applyFill="1" applyBorder="1" applyAlignment="1">
      <alignment vertical="center" shrinkToFit="1"/>
    </xf>
    <xf numFmtId="38" fontId="5" fillId="0" borderId="22" xfId="1" applyFont="1" applyFill="1" applyBorder="1" applyAlignment="1">
      <alignment horizontal="center" vertical="center" shrinkToFit="1"/>
    </xf>
    <xf numFmtId="38" fontId="5" fillId="0" borderId="22" xfId="1" applyFont="1" applyFill="1" applyBorder="1" applyAlignment="1">
      <alignment vertical="center" shrinkToFit="1"/>
    </xf>
    <xf numFmtId="38" fontId="5" fillId="0" borderId="24" xfId="1" applyFont="1" applyFill="1" applyBorder="1" applyAlignment="1">
      <alignment vertical="center" shrinkToFit="1"/>
    </xf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38" fontId="5" fillId="0" borderId="27" xfId="1" applyFont="1" applyFill="1" applyBorder="1" applyAlignment="1">
      <alignment vertical="center" shrinkToFit="1"/>
    </xf>
    <xf numFmtId="38" fontId="5" fillId="0" borderId="30" xfId="1" applyFont="1" applyFill="1" applyBorder="1" applyAlignment="1">
      <alignment vertical="center" shrinkToFit="1"/>
    </xf>
    <xf numFmtId="38" fontId="5" fillId="0" borderId="28" xfId="1" applyFont="1" applyFill="1" applyBorder="1" applyAlignment="1">
      <alignment vertical="center" shrinkToFit="1"/>
    </xf>
    <xf numFmtId="38" fontId="5" fillId="0" borderId="26" xfId="1" applyFont="1" applyFill="1" applyBorder="1" applyAlignment="1">
      <alignment horizontal="center" vertical="center" shrinkToFit="1"/>
    </xf>
    <xf numFmtId="38" fontId="5" fillId="0" borderId="8" xfId="1" applyFont="1" applyFill="1" applyBorder="1" applyAlignment="1">
      <alignment horizontal="center" vertical="center" shrinkToFit="1"/>
    </xf>
    <xf numFmtId="38" fontId="5" fillId="0" borderId="25" xfId="1" applyFont="1" applyFill="1" applyBorder="1" applyAlignment="1">
      <alignment horizontal="center" vertical="center" shrinkToFit="1"/>
    </xf>
    <xf numFmtId="38" fontId="5" fillId="0" borderId="27" xfId="1" applyFont="1" applyFill="1" applyBorder="1" applyAlignment="1">
      <alignment horizontal="center" vertical="center" shrinkToFit="1"/>
    </xf>
    <xf numFmtId="38" fontId="5" fillId="0" borderId="28" xfId="1" applyFont="1" applyFill="1" applyBorder="1" applyAlignment="1">
      <alignment horizontal="center" vertical="center" shrinkToFit="1"/>
    </xf>
    <xf numFmtId="38" fontId="5" fillId="0" borderId="10" xfId="1" applyFont="1" applyFill="1" applyBorder="1" applyAlignment="1">
      <alignment horizontal="right" vertical="center" shrinkToFit="1"/>
    </xf>
    <xf numFmtId="38" fontId="5" fillId="0" borderId="18" xfId="1" applyFont="1" applyFill="1" applyBorder="1" applyAlignment="1">
      <alignment horizontal="right" vertical="center" shrinkToFit="1"/>
    </xf>
    <xf numFmtId="38" fontId="5" fillId="0" borderId="33" xfId="1" applyFont="1" applyFill="1" applyBorder="1" applyAlignment="1">
      <alignment horizontal="center" vertical="center" shrinkToFit="1"/>
    </xf>
    <xf numFmtId="38" fontId="5" fillId="0" borderId="22" xfId="1" applyFont="1" applyFill="1" applyBorder="1" applyAlignment="1">
      <alignment horizontal="right" vertical="center" shrinkToFit="1"/>
    </xf>
    <xf numFmtId="38" fontId="5" fillId="0" borderId="24" xfId="1" applyFont="1" applyFill="1" applyBorder="1" applyAlignment="1">
      <alignment horizontal="right" vertical="center" shrinkToFit="1"/>
    </xf>
    <xf numFmtId="38" fontId="7" fillId="0" borderId="36" xfId="1" applyFont="1" applyFill="1" applyBorder="1" applyAlignment="1">
      <alignment horizontal="center" vertical="center" shrinkToFit="1"/>
    </xf>
    <xf numFmtId="38" fontId="7" fillId="0" borderId="37" xfId="1" applyFont="1" applyFill="1" applyBorder="1" applyAlignment="1">
      <alignment horizontal="center" vertical="center" shrinkToFit="1"/>
    </xf>
    <xf numFmtId="38" fontId="7" fillId="0" borderId="8" xfId="1" applyFont="1" applyFill="1" applyBorder="1" applyAlignment="1">
      <alignment horizontal="center" vertical="center" shrinkToFit="1"/>
    </xf>
    <xf numFmtId="38" fontId="7" fillId="0" borderId="18" xfId="1" applyFont="1" applyFill="1" applyBorder="1" applyAlignment="1">
      <alignment horizontal="center" vertical="center" shrinkToFit="1"/>
    </xf>
    <xf numFmtId="38" fontId="5" fillId="0" borderId="39" xfId="1" applyFont="1" applyFill="1" applyBorder="1" applyAlignment="1">
      <alignment vertical="center" shrinkToFit="1"/>
    </xf>
    <xf numFmtId="38" fontId="5" fillId="0" borderId="29" xfId="1" applyFont="1" applyFill="1" applyBorder="1" applyAlignment="1">
      <alignment horizontal="center" vertical="center" shrinkToFit="1"/>
    </xf>
    <xf numFmtId="0" fontId="5" fillId="0" borderId="13" xfId="0" applyFont="1" applyBorder="1" applyAlignment="1">
      <alignment vertical="center"/>
    </xf>
    <xf numFmtId="38" fontId="5" fillId="0" borderId="4" xfId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38" fontId="5" fillId="0" borderId="15" xfId="1" applyFont="1" applyBorder="1" applyAlignment="1">
      <alignment vertical="center"/>
    </xf>
    <xf numFmtId="0" fontId="5" fillId="0" borderId="21" xfId="0" applyFont="1" applyBorder="1" applyAlignment="1">
      <alignment horizontal="center" vertical="center"/>
    </xf>
    <xf numFmtId="38" fontId="5" fillId="0" borderId="6" xfId="1" applyFont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38" fontId="5" fillId="0" borderId="4" xfId="1" applyFont="1" applyFill="1" applyBorder="1" applyAlignment="1">
      <alignment horizontal="center" vertical="center"/>
    </xf>
    <xf numFmtId="38" fontId="9" fillId="0" borderId="26" xfId="1" applyFont="1" applyBorder="1" applyAlignment="1">
      <alignment vertical="center" shrinkToFit="1"/>
    </xf>
    <xf numFmtId="38" fontId="9" fillId="0" borderId="15" xfId="1" applyFont="1" applyBorder="1" applyAlignment="1">
      <alignment vertical="center" shrinkToFit="1"/>
    </xf>
    <xf numFmtId="0" fontId="5" fillId="0" borderId="48" xfId="0" applyFont="1" applyFill="1" applyBorder="1" applyAlignment="1">
      <alignment horizontal="center" vertical="center"/>
    </xf>
    <xf numFmtId="0" fontId="5" fillId="0" borderId="46" xfId="0" applyFont="1" applyFill="1" applyBorder="1" applyAlignment="1">
      <alignment horizontal="center" vertical="center"/>
    </xf>
    <xf numFmtId="38" fontId="5" fillId="0" borderId="5" xfId="1" applyFont="1" applyFill="1" applyBorder="1" applyAlignment="1">
      <alignment vertical="center"/>
    </xf>
    <xf numFmtId="38" fontId="5" fillId="0" borderId="6" xfId="1" applyFont="1" applyFill="1" applyBorder="1" applyAlignment="1">
      <alignment vertical="center"/>
    </xf>
    <xf numFmtId="0" fontId="5" fillId="0" borderId="41" xfId="0" applyFont="1" applyBorder="1" applyAlignment="1">
      <alignment horizontal="center" vertical="center"/>
    </xf>
    <xf numFmtId="38" fontId="5" fillId="0" borderId="45" xfId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38" fontId="5" fillId="0" borderId="26" xfId="1" applyFont="1" applyBorder="1" applyAlignment="1">
      <alignment vertical="center"/>
    </xf>
    <xf numFmtId="38" fontId="5" fillId="0" borderId="26" xfId="1" applyFont="1" applyFill="1" applyBorder="1" applyAlignment="1">
      <alignment vertical="center"/>
    </xf>
    <xf numFmtId="38" fontId="5" fillId="0" borderId="15" xfId="1" applyFont="1" applyFill="1" applyBorder="1" applyAlignment="1">
      <alignment vertical="center"/>
    </xf>
    <xf numFmtId="38" fontId="5" fillId="0" borderId="49" xfId="1" applyFont="1" applyFill="1" applyBorder="1" applyAlignment="1">
      <alignment vertical="center" shrinkToFit="1"/>
    </xf>
    <xf numFmtId="38" fontId="5" fillId="0" borderId="53" xfId="1" applyFont="1" applyFill="1" applyBorder="1" applyAlignment="1">
      <alignment vertical="center" shrinkToFit="1"/>
    </xf>
    <xf numFmtId="38" fontId="5" fillId="0" borderId="49" xfId="1" applyFont="1" applyFill="1" applyBorder="1" applyAlignment="1">
      <alignment horizontal="center" vertical="center" shrinkToFit="1"/>
    </xf>
    <xf numFmtId="38" fontId="5" fillId="0" borderId="51" xfId="1" applyFont="1" applyFill="1" applyBorder="1" applyAlignment="1">
      <alignment vertical="center" shrinkToFit="1"/>
    </xf>
    <xf numFmtId="38" fontId="5" fillId="0" borderId="52" xfId="1" applyFont="1" applyFill="1" applyBorder="1" applyAlignment="1">
      <alignment horizontal="center" vertical="center" shrinkToFit="1"/>
    </xf>
    <xf numFmtId="38" fontId="5" fillId="0" borderId="21" xfId="1" applyFont="1" applyFill="1" applyBorder="1" applyAlignment="1">
      <alignment horizontal="center" vertical="center" shrinkToFit="1"/>
    </xf>
    <xf numFmtId="38" fontId="5" fillId="0" borderId="14" xfId="1" applyFont="1" applyFill="1" applyBorder="1" applyAlignment="1">
      <alignment horizontal="center" vertical="center" shrinkToFit="1"/>
    </xf>
    <xf numFmtId="38" fontId="5" fillId="0" borderId="31" xfId="1" applyFont="1" applyFill="1" applyBorder="1" applyAlignment="1">
      <alignment horizontal="center" vertical="center" shrinkToFit="1"/>
    </xf>
    <xf numFmtId="38" fontId="5" fillId="0" borderId="3" xfId="1" applyFont="1" applyFill="1" applyBorder="1" applyAlignment="1">
      <alignment horizontal="center" vertical="center" shrinkToFit="1"/>
    </xf>
    <xf numFmtId="38" fontId="5" fillId="0" borderId="4" xfId="1" applyFont="1" applyFill="1" applyBorder="1" applyAlignment="1">
      <alignment horizontal="center" vertical="center" shrinkToFit="1"/>
    </xf>
    <xf numFmtId="38" fontId="5" fillId="0" borderId="13" xfId="1" applyFont="1" applyFill="1" applyBorder="1" applyAlignment="1">
      <alignment horizontal="center" vertical="center" shrinkToFit="1"/>
    </xf>
    <xf numFmtId="38" fontId="5" fillId="0" borderId="12" xfId="1" applyFont="1" applyFill="1" applyBorder="1" applyAlignment="1">
      <alignment horizontal="center" vertical="center" shrinkToFit="1"/>
    </xf>
    <xf numFmtId="38" fontId="10" fillId="0" borderId="0" xfId="1" applyFont="1" applyFill="1" applyBorder="1" applyAlignment="1">
      <alignment vertical="center" shrinkToFit="1"/>
    </xf>
    <xf numFmtId="38" fontId="5" fillId="0" borderId="26" xfId="1" applyFont="1" applyFill="1" applyBorder="1" applyAlignment="1">
      <alignment horizontal="center" vertical="center" shrinkToFit="1"/>
    </xf>
    <xf numFmtId="38" fontId="5" fillId="0" borderId="23" xfId="1" applyFont="1" applyFill="1" applyBorder="1" applyAlignment="1">
      <alignment horizontal="center" vertical="center" shrinkToFit="1"/>
    </xf>
    <xf numFmtId="38" fontId="5" fillId="0" borderId="40" xfId="1" applyFont="1" applyFill="1" applyBorder="1" applyAlignment="1">
      <alignment horizontal="center" vertical="center" shrinkToFit="1"/>
    </xf>
    <xf numFmtId="38" fontId="5" fillId="0" borderId="2" xfId="1" applyFont="1" applyFill="1" applyBorder="1" applyAlignment="1">
      <alignment horizontal="center" vertical="center" shrinkToFit="1"/>
    </xf>
    <xf numFmtId="38" fontId="5" fillId="0" borderId="34" xfId="1" applyFont="1" applyFill="1" applyBorder="1" applyAlignment="1">
      <alignment horizontal="center" vertical="center" shrinkToFit="1"/>
    </xf>
    <xf numFmtId="38" fontId="5" fillId="0" borderId="38" xfId="1" applyFont="1" applyFill="1" applyBorder="1" applyAlignment="1">
      <alignment horizontal="center" vertical="center" shrinkToFit="1"/>
    </xf>
    <xf numFmtId="38" fontId="5" fillId="0" borderId="9" xfId="1" applyFont="1" applyFill="1" applyBorder="1" applyAlignment="1">
      <alignment horizontal="center" vertical="center" shrinkToFit="1"/>
    </xf>
    <xf numFmtId="38" fontId="5" fillId="0" borderId="35" xfId="1" applyFont="1" applyFill="1" applyBorder="1" applyAlignment="1">
      <alignment horizontal="center" vertical="center" shrinkToFit="1"/>
    </xf>
    <xf numFmtId="38" fontId="5" fillId="0" borderId="10" xfId="1" applyFont="1" applyFill="1" applyBorder="1" applyAlignment="1">
      <alignment horizontal="center" vertical="center" shrinkToFit="1"/>
    </xf>
    <xf numFmtId="38" fontId="7" fillId="0" borderId="35" xfId="1" applyFont="1" applyFill="1" applyBorder="1" applyAlignment="1">
      <alignment horizontal="center" vertical="center" shrinkToFit="1"/>
    </xf>
    <xf numFmtId="38" fontId="7" fillId="0" borderId="10" xfId="1" applyFont="1" applyFill="1" applyBorder="1" applyAlignment="1">
      <alignment horizontal="center" vertical="center" shrinkToFit="1"/>
    </xf>
    <xf numFmtId="38" fontId="5" fillId="0" borderId="32" xfId="1" applyFont="1" applyFill="1" applyBorder="1" applyAlignment="1">
      <alignment horizontal="center" vertical="center" shrinkToFit="1"/>
    </xf>
    <xf numFmtId="38" fontId="7" fillId="0" borderId="36" xfId="1" applyFont="1" applyFill="1" applyBorder="1" applyAlignment="1">
      <alignment horizontal="center" vertical="center" shrinkToFit="1"/>
    </xf>
    <xf numFmtId="38" fontId="7" fillId="0" borderId="34" xfId="1" applyFont="1" applyFill="1" applyBorder="1" applyAlignment="1">
      <alignment horizontal="center" vertical="center" shrinkToFit="1"/>
    </xf>
    <xf numFmtId="38" fontId="7" fillId="0" borderId="42" xfId="1" applyFont="1" applyFill="1" applyBorder="1" applyAlignment="1">
      <alignment horizontal="center" vertical="center" shrinkToFit="1"/>
    </xf>
    <xf numFmtId="38" fontId="7" fillId="0" borderId="8" xfId="1" applyFont="1" applyFill="1" applyBorder="1" applyAlignment="1">
      <alignment horizontal="center" vertical="center" shrinkToFit="1"/>
    </xf>
    <xf numFmtId="38" fontId="7" fillId="0" borderId="9" xfId="1" applyFont="1" applyFill="1" applyBorder="1" applyAlignment="1">
      <alignment horizontal="center" vertical="center" shrinkToFit="1"/>
    </xf>
    <xf numFmtId="38" fontId="7" fillId="0" borderId="43" xfId="1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vertical="center" shrinkToFit="1"/>
    </xf>
    <xf numFmtId="38" fontId="5" fillId="0" borderId="41" xfId="1" applyFont="1" applyFill="1" applyBorder="1" applyAlignment="1">
      <alignment horizontal="center" vertical="center" shrinkToFit="1"/>
    </xf>
    <xf numFmtId="38" fontId="5" fillId="0" borderId="30" xfId="1" applyFont="1" applyFill="1" applyBorder="1" applyAlignment="1">
      <alignment horizontal="center" vertical="center" shrinkToFit="1"/>
    </xf>
    <xf numFmtId="38" fontId="5" fillId="0" borderId="36" xfId="1" applyFont="1" applyFill="1" applyBorder="1" applyAlignment="1">
      <alignment horizontal="center" vertical="center" shrinkToFit="1"/>
    </xf>
    <xf numFmtId="38" fontId="5" fillId="0" borderId="8" xfId="1" applyFont="1" applyFill="1" applyBorder="1" applyAlignment="1">
      <alignment horizontal="center" vertical="center" shrinkToFit="1"/>
    </xf>
    <xf numFmtId="0" fontId="5" fillId="0" borderId="50" xfId="0" applyFont="1" applyBorder="1" applyAlignment="1">
      <alignment horizontal="left" vertical="center"/>
    </xf>
    <xf numFmtId="0" fontId="5" fillId="0" borderId="46" xfId="0" applyFont="1" applyBorder="1" applyAlignment="1">
      <alignment horizontal="left" vertical="center"/>
    </xf>
    <xf numFmtId="0" fontId="5" fillId="0" borderId="54" xfId="0" applyFont="1" applyBorder="1" applyAlignment="1">
      <alignment horizontal="left" vertical="center"/>
    </xf>
    <xf numFmtId="0" fontId="5" fillId="0" borderId="57" xfId="0" applyFont="1" applyBorder="1" applyAlignment="1">
      <alignment horizontal="left" vertical="center"/>
    </xf>
    <xf numFmtId="38" fontId="9" fillId="0" borderId="55" xfId="1" applyFont="1" applyBorder="1" applyAlignment="1">
      <alignment horizontal="left" vertical="center" shrinkToFit="1"/>
    </xf>
    <xf numFmtId="38" fontId="9" fillId="0" borderId="56" xfId="1" applyFont="1" applyBorder="1" applyAlignment="1">
      <alignment horizontal="left" vertical="center" shrinkToFit="1"/>
    </xf>
    <xf numFmtId="0" fontId="5" fillId="0" borderId="44" xfId="0" applyFont="1" applyBorder="1" applyAlignment="1">
      <alignment horizontal="center" vertical="center"/>
    </xf>
    <xf numFmtId="0" fontId="5" fillId="0" borderId="45" xfId="0" applyFont="1" applyBorder="1" applyAlignment="1">
      <alignment vertical="center"/>
    </xf>
    <xf numFmtId="0" fontId="5" fillId="0" borderId="47" xfId="0" applyFont="1" applyFill="1" applyBorder="1" applyAlignment="1">
      <alignment horizontal="center" vertical="center"/>
    </xf>
  </cellXfs>
  <cellStyles count="5">
    <cellStyle name="パーセント 2" xfId="4"/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9" defaultPivotStyle="PivotStyleLight16"/>
  <colors>
    <mruColors>
      <color rgb="FFD9AAA9"/>
      <color rgb="FF8EB4E3"/>
      <color rgb="FFFF6600"/>
      <color rgb="FFFF99CC"/>
      <color rgb="FF00FF00"/>
      <color rgb="FF93A9CF"/>
      <color rgb="FF99FF66"/>
      <color rgb="FFFFCC99"/>
      <color rgb="FFFFFF66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60"/>
  <sheetViews>
    <sheetView showZeros="0" tabSelected="1" view="pageBreakPreview" zoomScaleNormal="100" zoomScaleSheetLayoutView="100" workbookViewId="0">
      <selection activeCell="F54" sqref="F54"/>
    </sheetView>
  </sheetViews>
  <sheetFormatPr defaultRowHeight="13.5" x14ac:dyDescent="0.15"/>
  <cols>
    <col min="1" max="1" width="7.375" style="2" customWidth="1"/>
    <col min="2" max="2" width="8.25" style="2" customWidth="1"/>
    <col min="3" max="3" width="6.625" style="2" customWidth="1"/>
    <col min="4" max="4" width="10.5" style="2" bestFit="1" customWidth="1"/>
    <col min="5" max="5" width="6.625" style="2" customWidth="1"/>
    <col min="6" max="6" width="9.375" style="2" bestFit="1" customWidth="1"/>
    <col min="7" max="7" width="6.625" style="2" customWidth="1"/>
    <col min="8" max="8" width="9.375" style="2" bestFit="1" customWidth="1"/>
    <col min="9" max="9" width="6.625" style="2" customWidth="1"/>
    <col min="10" max="10" width="9.375" style="2" bestFit="1" customWidth="1"/>
    <col min="11" max="11" width="6.625" style="2" customWidth="1"/>
    <col min="12" max="12" width="10.5" style="2" bestFit="1" customWidth="1"/>
    <col min="13" max="16384" width="9" style="2"/>
  </cols>
  <sheetData>
    <row r="1" spans="1:12" ht="13.5" customHeight="1" x14ac:dyDescent="0.15">
      <c r="L1" s="3"/>
    </row>
    <row r="2" spans="1:12" ht="16.5" customHeight="1" x14ac:dyDescent="0.15">
      <c r="A2" s="23" t="s">
        <v>34</v>
      </c>
      <c r="B2" s="24"/>
      <c r="C2" s="24"/>
      <c r="D2" s="25"/>
      <c r="E2" s="25"/>
      <c r="F2" s="25"/>
      <c r="G2" s="25"/>
      <c r="H2" s="25"/>
      <c r="I2" s="25"/>
    </row>
    <row r="3" spans="1:12" ht="3" customHeight="1" thickBot="1" x14ac:dyDescent="0.2">
      <c r="A3" s="23"/>
      <c r="B3" s="24"/>
      <c r="C3" s="24"/>
      <c r="D3" s="25"/>
      <c r="E3" s="25"/>
      <c r="F3" s="25"/>
      <c r="G3" s="25"/>
      <c r="H3" s="25"/>
      <c r="I3" s="25"/>
    </row>
    <row r="4" spans="1:12" s="11" customFormat="1" ht="16.5" customHeight="1" x14ac:dyDescent="0.15">
      <c r="A4" s="90" t="s">
        <v>35</v>
      </c>
      <c r="B4" s="88" t="s">
        <v>7</v>
      </c>
      <c r="C4" s="88" t="s">
        <v>62</v>
      </c>
      <c r="D4" s="88"/>
      <c r="E4" s="88" t="s">
        <v>63</v>
      </c>
      <c r="F4" s="88"/>
      <c r="G4" s="88" t="s">
        <v>64</v>
      </c>
      <c r="H4" s="88"/>
      <c r="I4" s="88" t="s">
        <v>65</v>
      </c>
      <c r="J4" s="88"/>
      <c r="K4" s="88" t="s">
        <v>33</v>
      </c>
      <c r="L4" s="89"/>
    </row>
    <row r="5" spans="1:12" s="11" customFormat="1" ht="16.5" customHeight="1" x14ac:dyDescent="0.15">
      <c r="A5" s="86"/>
      <c r="B5" s="91"/>
      <c r="C5" s="26" t="s">
        <v>4</v>
      </c>
      <c r="D5" s="26" t="s">
        <v>5</v>
      </c>
      <c r="E5" s="26" t="s">
        <v>4</v>
      </c>
      <c r="F5" s="26" t="s">
        <v>5</v>
      </c>
      <c r="G5" s="26" t="s">
        <v>4</v>
      </c>
      <c r="H5" s="26" t="s">
        <v>5</v>
      </c>
      <c r="I5" s="26" t="s">
        <v>4</v>
      </c>
      <c r="J5" s="26" t="s">
        <v>5</v>
      </c>
      <c r="K5" s="26" t="s">
        <v>4</v>
      </c>
      <c r="L5" s="27" t="s">
        <v>5</v>
      </c>
    </row>
    <row r="6" spans="1:12" s="11" customFormat="1" ht="16.5" customHeight="1" x14ac:dyDescent="0.15">
      <c r="A6" s="86" t="s">
        <v>80</v>
      </c>
      <c r="B6" s="28" t="s">
        <v>70</v>
      </c>
      <c r="C6" s="21">
        <v>224</v>
      </c>
      <c r="D6" s="21">
        <v>2034204</v>
      </c>
      <c r="E6" s="21"/>
      <c r="F6" s="21"/>
      <c r="G6" s="21"/>
      <c r="H6" s="21"/>
      <c r="I6" s="21"/>
      <c r="J6" s="21"/>
      <c r="K6" s="21">
        <f>C6+E6+G6+I6</f>
        <v>224</v>
      </c>
      <c r="L6" s="29">
        <f>D6+F6+H6+J6</f>
        <v>2034204</v>
      </c>
    </row>
    <row r="7" spans="1:12" s="11" customFormat="1" ht="16.5" customHeight="1" x14ac:dyDescent="0.15">
      <c r="A7" s="86"/>
      <c r="B7" s="30" t="s">
        <v>71</v>
      </c>
      <c r="C7" s="17">
        <v>850</v>
      </c>
      <c r="D7" s="17">
        <v>1072476</v>
      </c>
      <c r="E7" s="17">
        <v>1091</v>
      </c>
      <c r="F7" s="17">
        <v>12230</v>
      </c>
      <c r="G7" s="17"/>
      <c r="H7" s="17"/>
      <c r="I7" s="17">
        <v>770</v>
      </c>
      <c r="J7" s="17">
        <v>158465</v>
      </c>
      <c r="K7" s="17">
        <f>C7+E7+G7+I7</f>
        <v>2711</v>
      </c>
      <c r="L7" s="31">
        <f>D7+F7+H7+J7</f>
        <v>1243171</v>
      </c>
    </row>
    <row r="8" spans="1:12" s="11" customFormat="1" ht="16.5" customHeight="1" x14ac:dyDescent="0.15">
      <c r="A8" s="86"/>
      <c r="B8" s="32" t="s">
        <v>2</v>
      </c>
      <c r="C8" s="20">
        <f>SUM(C6:C7)</f>
        <v>1074</v>
      </c>
      <c r="D8" s="20">
        <f t="shared" ref="D8:J8" si="0">SUM(D6:D7)</f>
        <v>3106680</v>
      </c>
      <c r="E8" s="20">
        <f t="shared" si="0"/>
        <v>1091</v>
      </c>
      <c r="F8" s="20">
        <f t="shared" si="0"/>
        <v>12230</v>
      </c>
      <c r="G8" s="20">
        <f t="shared" si="0"/>
        <v>0</v>
      </c>
      <c r="H8" s="20">
        <f t="shared" si="0"/>
        <v>0</v>
      </c>
      <c r="I8" s="20">
        <f t="shared" si="0"/>
        <v>770</v>
      </c>
      <c r="J8" s="20">
        <f t="shared" si="0"/>
        <v>158465</v>
      </c>
      <c r="K8" s="20">
        <f>SUM(K6:K7)</f>
        <v>2935</v>
      </c>
      <c r="L8" s="33">
        <f>SUM(L6:L7)</f>
        <v>3277375</v>
      </c>
    </row>
    <row r="9" spans="1:12" s="11" customFormat="1" ht="16.5" customHeight="1" x14ac:dyDescent="0.15">
      <c r="A9" s="86" t="s">
        <v>81</v>
      </c>
      <c r="B9" s="28" t="s">
        <v>70</v>
      </c>
      <c r="C9" s="21">
        <v>193</v>
      </c>
      <c r="D9" s="21">
        <v>1930225</v>
      </c>
      <c r="E9" s="21"/>
      <c r="F9" s="21"/>
      <c r="G9" s="21"/>
      <c r="H9" s="21"/>
      <c r="I9" s="21"/>
      <c r="J9" s="21"/>
      <c r="K9" s="21">
        <f>C9+E9+G9+I9</f>
        <v>193</v>
      </c>
      <c r="L9" s="29">
        <f>D9+F9+H9+J9</f>
        <v>1930225</v>
      </c>
    </row>
    <row r="10" spans="1:12" s="11" customFormat="1" ht="16.5" customHeight="1" x14ac:dyDescent="0.15">
      <c r="A10" s="86"/>
      <c r="B10" s="30" t="s">
        <v>71</v>
      </c>
      <c r="C10" s="17">
        <v>735</v>
      </c>
      <c r="D10" s="17">
        <v>892093</v>
      </c>
      <c r="E10" s="17">
        <v>894</v>
      </c>
      <c r="F10" s="17">
        <v>10332</v>
      </c>
      <c r="G10" s="17">
        <v>4</v>
      </c>
      <c r="H10" s="17">
        <v>1530</v>
      </c>
      <c r="I10" s="17">
        <v>741</v>
      </c>
      <c r="J10" s="17">
        <v>119648</v>
      </c>
      <c r="K10" s="17">
        <f>C10+E10+G10+I10</f>
        <v>2374</v>
      </c>
      <c r="L10" s="31">
        <f>D10+F10+H10+J10</f>
        <v>1023603</v>
      </c>
    </row>
    <row r="11" spans="1:12" s="11" customFormat="1" ht="16.5" customHeight="1" x14ac:dyDescent="0.15">
      <c r="A11" s="86"/>
      <c r="B11" s="32" t="s">
        <v>2</v>
      </c>
      <c r="C11" s="20">
        <f>SUM(C9:C10)</f>
        <v>928</v>
      </c>
      <c r="D11" s="20">
        <f t="shared" ref="D11:L11" si="1">SUM(D9:D10)</f>
        <v>2822318</v>
      </c>
      <c r="E11" s="20">
        <f t="shared" si="1"/>
        <v>894</v>
      </c>
      <c r="F11" s="20">
        <f t="shared" si="1"/>
        <v>10332</v>
      </c>
      <c r="G11" s="20">
        <f t="shared" si="1"/>
        <v>4</v>
      </c>
      <c r="H11" s="20">
        <f t="shared" si="1"/>
        <v>1530</v>
      </c>
      <c r="I11" s="20">
        <f t="shared" si="1"/>
        <v>741</v>
      </c>
      <c r="J11" s="20">
        <f t="shared" si="1"/>
        <v>119648</v>
      </c>
      <c r="K11" s="20">
        <f t="shared" si="1"/>
        <v>2567</v>
      </c>
      <c r="L11" s="33">
        <f t="shared" si="1"/>
        <v>2953828</v>
      </c>
    </row>
    <row r="12" spans="1:12" s="11" customFormat="1" ht="16.5" customHeight="1" x14ac:dyDescent="0.15">
      <c r="A12" s="86" t="s">
        <v>82</v>
      </c>
      <c r="B12" s="28" t="s">
        <v>70</v>
      </c>
      <c r="C12" s="21">
        <v>171</v>
      </c>
      <c r="D12" s="21">
        <v>1874368</v>
      </c>
      <c r="E12" s="21"/>
      <c r="F12" s="21"/>
      <c r="G12" s="21"/>
      <c r="H12" s="21"/>
      <c r="I12" s="21"/>
      <c r="J12" s="21"/>
      <c r="K12" s="21">
        <f>C12+E12+G12+I12</f>
        <v>171</v>
      </c>
      <c r="L12" s="29">
        <f>D12+F12+H12+J12</f>
        <v>1874368</v>
      </c>
    </row>
    <row r="13" spans="1:12" s="11" customFormat="1" ht="16.5" customHeight="1" x14ac:dyDescent="0.15">
      <c r="A13" s="86"/>
      <c r="B13" s="30" t="s">
        <v>71</v>
      </c>
      <c r="C13" s="17">
        <v>807</v>
      </c>
      <c r="D13" s="17">
        <v>967670</v>
      </c>
      <c r="E13" s="17">
        <v>1088</v>
      </c>
      <c r="F13" s="17">
        <v>12472</v>
      </c>
      <c r="G13" s="17">
        <v>5</v>
      </c>
      <c r="H13" s="17">
        <v>3171</v>
      </c>
      <c r="I13" s="17">
        <v>674</v>
      </c>
      <c r="J13" s="17">
        <v>136316</v>
      </c>
      <c r="K13" s="17">
        <f>C13+E13+G13+I13</f>
        <v>2574</v>
      </c>
      <c r="L13" s="31">
        <f>D13+F13+H13+J13</f>
        <v>1119629</v>
      </c>
    </row>
    <row r="14" spans="1:12" s="11" customFormat="1" ht="16.5" customHeight="1" x14ac:dyDescent="0.15">
      <c r="A14" s="86"/>
      <c r="B14" s="32" t="s">
        <v>2</v>
      </c>
      <c r="C14" s="20">
        <f>SUM(C12:C13)</f>
        <v>978</v>
      </c>
      <c r="D14" s="20">
        <f t="shared" ref="D14:L14" si="2">SUM(D12:D13)</f>
        <v>2842038</v>
      </c>
      <c r="E14" s="20">
        <f t="shared" si="2"/>
        <v>1088</v>
      </c>
      <c r="F14" s="20">
        <f t="shared" si="2"/>
        <v>12472</v>
      </c>
      <c r="G14" s="20">
        <f t="shared" si="2"/>
        <v>5</v>
      </c>
      <c r="H14" s="20">
        <f t="shared" si="2"/>
        <v>3171</v>
      </c>
      <c r="I14" s="20">
        <f t="shared" si="2"/>
        <v>674</v>
      </c>
      <c r="J14" s="20">
        <f t="shared" si="2"/>
        <v>136316</v>
      </c>
      <c r="K14" s="20">
        <f t="shared" si="2"/>
        <v>2745</v>
      </c>
      <c r="L14" s="33">
        <f t="shared" si="2"/>
        <v>2993997</v>
      </c>
    </row>
    <row r="15" spans="1:12" s="11" customFormat="1" ht="16.5" customHeight="1" x14ac:dyDescent="0.15">
      <c r="A15" s="86" t="s">
        <v>83</v>
      </c>
      <c r="B15" s="28" t="s">
        <v>70</v>
      </c>
      <c r="C15" s="21">
        <v>142</v>
      </c>
      <c r="D15" s="21">
        <v>1487399</v>
      </c>
      <c r="E15" s="21"/>
      <c r="F15" s="21"/>
      <c r="G15" s="21"/>
      <c r="H15" s="21"/>
      <c r="I15" s="21"/>
      <c r="J15" s="21"/>
      <c r="K15" s="21">
        <f>C15+E15+G15+I15</f>
        <v>142</v>
      </c>
      <c r="L15" s="29">
        <f>D15+F15+H15+J15</f>
        <v>1487399</v>
      </c>
    </row>
    <row r="16" spans="1:12" s="11" customFormat="1" ht="16.5" customHeight="1" x14ac:dyDescent="0.15">
      <c r="A16" s="86"/>
      <c r="B16" s="30" t="s">
        <v>71</v>
      </c>
      <c r="C16" s="17">
        <v>654</v>
      </c>
      <c r="D16" s="17">
        <v>807450</v>
      </c>
      <c r="E16" s="17">
        <v>746</v>
      </c>
      <c r="F16" s="17">
        <v>9324</v>
      </c>
      <c r="G16" s="17">
        <v>3</v>
      </c>
      <c r="H16" s="17">
        <v>1422</v>
      </c>
      <c r="I16" s="17">
        <v>649</v>
      </c>
      <c r="J16" s="17">
        <v>126940</v>
      </c>
      <c r="K16" s="17">
        <f>C16+E16+G16+I16</f>
        <v>2052</v>
      </c>
      <c r="L16" s="31">
        <f>D16+F16+H16+J16</f>
        <v>945136</v>
      </c>
    </row>
    <row r="17" spans="1:12" s="11" customFormat="1" ht="16.5" customHeight="1" x14ac:dyDescent="0.15">
      <c r="A17" s="86"/>
      <c r="B17" s="32" t="s">
        <v>2</v>
      </c>
      <c r="C17" s="20">
        <f>SUM(C15:C16)</f>
        <v>796</v>
      </c>
      <c r="D17" s="20">
        <f t="shared" ref="D17:L17" si="3">SUM(D15:D16)</f>
        <v>2294849</v>
      </c>
      <c r="E17" s="20">
        <f t="shared" si="3"/>
        <v>746</v>
      </c>
      <c r="F17" s="20">
        <f t="shared" si="3"/>
        <v>9324</v>
      </c>
      <c r="G17" s="20">
        <f t="shared" si="3"/>
        <v>3</v>
      </c>
      <c r="H17" s="20">
        <f t="shared" si="3"/>
        <v>1422</v>
      </c>
      <c r="I17" s="20">
        <f t="shared" si="3"/>
        <v>649</v>
      </c>
      <c r="J17" s="20">
        <f t="shared" si="3"/>
        <v>126940</v>
      </c>
      <c r="K17" s="20">
        <f t="shared" si="3"/>
        <v>2194</v>
      </c>
      <c r="L17" s="33">
        <f t="shared" si="3"/>
        <v>2432535</v>
      </c>
    </row>
    <row r="18" spans="1:12" s="11" customFormat="1" ht="16.5" customHeight="1" x14ac:dyDescent="0.15">
      <c r="A18" s="86" t="s">
        <v>84</v>
      </c>
      <c r="B18" s="28" t="s">
        <v>70</v>
      </c>
      <c r="C18" s="21">
        <v>153</v>
      </c>
      <c r="D18" s="21">
        <v>1582254</v>
      </c>
      <c r="E18" s="21"/>
      <c r="F18" s="21"/>
      <c r="G18" s="21"/>
      <c r="H18" s="21"/>
      <c r="I18" s="21"/>
      <c r="J18" s="21"/>
      <c r="K18" s="21">
        <f>C18+E18+G18+I18</f>
        <v>153</v>
      </c>
      <c r="L18" s="29">
        <f>D18+F18+H18+J18</f>
        <v>1582254</v>
      </c>
    </row>
    <row r="19" spans="1:12" s="11" customFormat="1" ht="16.5" customHeight="1" x14ac:dyDescent="0.15">
      <c r="A19" s="86"/>
      <c r="B19" s="30" t="s">
        <v>71</v>
      </c>
      <c r="C19" s="17">
        <v>588</v>
      </c>
      <c r="D19" s="17">
        <v>935607</v>
      </c>
      <c r="E19" s="17">
        <v>704</v>
      </c>
      <c r="F19" s="17">
        <v>12650</v>
      </c>
      <c r="G19" s="17">
        <v>2</v>
      </c>
      <c r="H19" s="17">
        <v>1554</v>
      </c>
      <c r="I19" s="17">
        <v>584</v>
      </c>
      <c r="J19" s="17">
        <v>141307</v>
      </c>
      <c r="K19" s="17">
        <f>C19+E19+G19+I19</f>
        <v>1878</v>
      </c>
      <c r="L19" s="31">
        <f>D19+F19+H19+J19</f>
        <v>1091118</v>
      </c>
    </row>
    <row r="20" spans="1:12" s="11" customFormat="1" ht="16.5" customHeight="1" x14ac:dyDescent="0.15">
      <c r="A20" s="86"/>
      <c r="B20" s="32" t="s">
        <v>2</v>
      </c>
      <c r="C20" s="20">
        <f>SUM(C18:C19)</f>
        <v>741</v>
      </c>
      <c r="D20" s="20">
        <f t="shared" ref="D20:J20" si="4">SUM(D18:D19)</f>
        <v>2517861</v>
      </c>
      <c r="E20" s="20">
        <f t="shared" si="4"/>
        <v>704</v>
      </c>
      <c r="F20" s="20">
        <f t="shared" si="4"/>
        <v>12650</v>
      </c>
      <c r="G20" s="20">
        <f t="shared" si="4"/>
        <v>2</v>
      </c>
      <c r="H20" s="20">
        <f t="shared" si="4"/>
        <v>1554</v>
      </c>
      <c r="I20" s="20">
        <f t="shared" si="4"/>
        <v>584</v>
      </c>
      <c r="J20" s="20">
        <f t="shared" si="4"/>
        <v>141307</v>
      </c>
      <c r="K20" s="20">
        <f>SUM(K18:K19)</f>
        <v>2031</v>
      </c>
      <c r="L20" s="33">
        <f>SUM(L18:L19)</f>
        <v>2673372</v>
      </c>
    </row>
    <row r="21" spans="1:12" s="11" customFormat="1" ht="16.5" customHeight="1" x14ac:dyDescent="0.15">
      <c r="A21" s="86" t="s">
        <v>85</v>
      </c>
      <c r="B21" s="28" t="s">
        <v>70</v>
      </c>
      <c r="C21" s="21">
        <v>230</v>
      </c>
      <c r="D21" s="21">
        <v>2133618</v>
      </c>
      <c r="E21" s="21"/>
      <c r="F21" s="21"/>
      <c r="G21" s="21"/>
      <c r="H21" s="21"/>
      <c r="I21" s="21"/>
      <c r="J21" s="21"/>
      <c r="K21" s="21">
        <f>C21+E21+G21+I21</f>
        <v>230</v>
      </c>
      <c r="L21" s="29">
        <f>D21+F21+H21+J21</f>
        <v>2133618</v>
      </c>
    </row>
    <row r="22" spans="1:12" s="11" customFormat="1" ht="16.5" customHeight="1" x14ac:dyDescent="0.15">
      <c r="A22" s="86"/>
      <c r="B22" s="30" t="s">
        <v>71</v>
      </c>
      <c r="C22" s="17">
        <v>642</v>
      </c>
      <c r="D22" s="17">
        <v>1107693</v>
      </c>
      <c r="E22" s="17">
        <v>1523</v>
      </c>
      <c r="F22" s="17">
        <v>33806</v>
      </c>
      <c r="G22" s="17">
        <v>5</v>
      </c>
      <c r="H22" s="17">
        <v>1472</v>
      </c>
      <c r="I22" s="17">
        <v>504</v>
      </c>
      <c r="J22" s="17">
        <v>117678</v>
      </c>
      <c r="K22" s="17">
        <f>C22+E22+G22+I22</f>
        <v>2674</v>
      </c>
      <c r="L22" s="31">
        <f>D22+F22+H22+J22</f>
        <v>1260649</v>
      </c>
    </row>
    <row r="23" spans="1:12" s="11" customFormat="1" ht="16.5" customHeight="1" x14ac:dyDescent="0.15">
      <c r="A23" s="86"/>
      <c r="B23" s="32" t="s">
        <v>2</v>
      </c>
      <c r="C23" s="20">
        <f>SUM(C21:C22)</f>
        <v>872</v>
      </c>
      <c r="D23" s="20">
        <f t="shared" ref="D23:L23" si="5">SUM(D21:D22)</f>
        <v>3241311</v>
      </c>
      <c r="E23" s="20">
        <f t="shared" si="5"/>
        <v>1523</v>
      </c>
      <c r="F23" s="20">
        <f t="shared" si="5"/>
        <v>33806</v>
      </c>
      <c r="G23" s="20">
        <f t="shared" si="5"/>
        <v>5</v>
      </c>
      <c r="H23" s="20">
        <f t="shared" si="5"/>
        <v>1472</v>
      </c>
      <c r="I23" s="20">
        <f t="shared" si="5"/>
        <v>504</v>
      </c>
      <c r="J23" s="20">
        <f t="shared" si="5"/>
        <v>117678</v>
      </c>
      <c r="K23" s="20">
        <f t="shared" si="5"/>
        <v>2904</v>
      </c>
      <c r="L23" s="33">
        <f t="shared" si="5"/>
        <v>3394267</v>
      </c>
    </row>
    <row r="24" spans="1:12" s="11" customFormat="1" ht="16.5" customHeight="1" x14ac:dyDescent="0.15">
      <c r="A24" s="86" t="s">
        <v>86</v>
      </c>
      <c r="B24" s="28" t="s">
        <v>70</v>
      </c>
      <c r="C24" s="21">
        <v>229</v>
      </c>
      <c r="D24" s="21">
        <v>2224829</v>
      </c>
      <c r="E24" s="21"/>
      <c r="F24" s="21"/>
      <c r="G24" s="21"/>
      <c r="H24" s="21"/>
      <c r="I24" s="21"/>
      <c r="J24" s="21"/>
      <c r="K24" s="21">
        <f>C24+E24+G24+I24</f>
        <v>229</v>
      </c>
      <c r="L24" s="29">
        <f>D24+F24+H24+J24</f>
        <v>2224829</v>
      </c>
    </row>
    <row r="25" spans="1:12" s="11" customFormat="1" ht="16.5" customHeight="1" x14ac:dyDescent="0.15">
      <c r="A25" s="86"/>
      <c r="B25" s="30" t="s">
        <v>71</v>
      </c>
      <c r="C25" s="17">
        <v>550</v>
      </c>
      <c r="D25" s="17">
        <v>966943</v>
      </c>
      <c r="E25" s="17">
        <v>1801</v>
      </c>
      <c r="F25" s="17">
        <v>33519</v>
      </c>
      <c r="G25" s="17"/>
      <c r="H25" s="17"/>
      <c r="I25" s="17">
        <v>477</v>
      </c>
      <c r="J25" s="17">
        <v>110846</v>
      </c>
      <c r="K25" s="17">
        <f>C25+E25+G25+I25</f>
        <v>2828</v>
      </c>
      <c r="L25" s="31">
        <f>D25+F25+H25+J25</f>
        <v>1111308</v>
      </c>
    </row>
    <row r="26" spans="1:12" s="11" customFormat="1" ht="16.5" customHeight="1" x14ac:dyDescent="0.15">
      <c r="A26" s="86"/>
      <c r="B26" s="32" t="s">
        <v>2</v>
      </c>
      <c r="C26" s="20">
        <f>SUM(C24:C25)</f>
        <v>779</v>
      </c>
      <c r="D26" s="20">
        <f t="shared" ref="D26:L26" si="6">SUM(D24:D25)</f>
        <v>3191772</v>
      </c>
      <c r="E26" s="20">
        <f t="shared" si="6"/>
        <v>1801</v>
      </c>
      <c r="F26" s="20">
        <f t="shared" si="6"/>
        <v>33519</v>
      </c>
      <c r="G26" s="20">
        <f t="shared" si="6"/>
        <v>0</v>
      </c>
      <c r="H26" s="20">
        <f t="shared" si="6"/>
        <v>0</v>
      </c>
      <c r="I26" s="20">
        <f t="shared" si="6"/>
        <v>477</v>
      </c>
      <c r="J26" s="20">
        <f t="shared" si="6"/>
        <v>110846</v>
      </c>
      <c r="K26" s="20">
        <f t="shared" si="6"/>
        <v>3057</v>
      </c>
      <c r="L26" s="33">
        <f t="shared" si="6"/>
        <v>3336137</v>
      </c>
    </row>
    <row r="27" spans="1:12" s="11" customFormat="1" ht="16.5" customHeight="1" x14ac:dyDescent="0.15">
      <c r="A27" s="86" t="s">
        <v>87</v>
      </c>
      <c r="B27" s="28" t="s">
        <v>70</v>
      </c>
      <c r="C27" s="21">
        <v>217</v>
      </c>
      <c r="D27" s="21">
        <v>2127294</v>
      </c>
      <c r="E27" s="21"/>
      <c r="F27" s="21"/>
      <c r="G27" s="21"/>
      <c r="H27" s="21"/>
      <c r="I27" s="21"/>
      <c r="J27" s="21"/>
      <c r="K27" s="21">
        <f>C27+E27+G27+I27</f>
        <v>217</v>
      </c>
      <c r="L27" s="29">
        <f>D27+F27+H27+J27</f>
        <v>2127294</v>
      </c>
    </row>
    <row r="28" spans="1:12" s="11" customFormat="1" ht="16.5" customHeight="1" x14ac:dyDescent="0.15">
      <c r="A28" s="86"/>
      <c r="B28" s="30" t="s">
        <v>71</v>
      </c>
      <c r="C28" s="17">
        <v>643</v>
      </c>
      <c r="D28" s="17">
        <v>1164255</v>
      </c>
      <c r="E28" s="17">
        <v>1479</v>
      </c>
      <c r="F28" s="17">
        <v>30358</v>
      </c>
      <c r="G28" s="17">
        <v>4</v>
      </c>
      <c r="H28" s="17">
        <v>2245</v>
      </c>
      <c r="I28" s="17">
        <v>503</v>
      </c>
      <c r="J28" s="17">
        <v>100388</v>
      </c>
      <c r="K28" s="17">
        <f>C28+E28+G28+I28</f>
        <v>2629</v>
      </c>
      <c r="L28" s="31">
        <f>D28+F28+H28+J28</f>
        <v>1297246</v>
      </c>
    </row>
    <row r="29" spans="1:12" s="11" customFormat="1" ht="16.5" customHeight="1" x14ac:dyDescent="0.15">
      <c r="A29" s="86"/>
      <c r="B29" s="32" t="s">
        <v>2</v>
      </c>
      <c r="C29" s="20">
        <f>SUM(C27:C28)</f>
        <v>860</v>
      </c>
      <c r="D29" s="20">
        <f t="shared" ref="D29:L29" si="7">SUM(D27:D28)</f>
        <v>3291549</v>
      </c>
      <c r="E29" s="20">
        <f t="shared" si="7"/>
        <v>1479</v>
      </c>
      <c r="F29" s="20">
        <f t="shared" si="7"/>
        <v>30358</v>
      </c>
      <c r="G29" s="20">
        <f t="shared" si="7"/>
        <v>4</v>
      </c>
      <c r="H29" s="20">
        <f t="shared" si="7"/>
        <v>2245</v>
      </c>
      <c r="I29" s="20">
        <f t="shared" si="7"/>
        <v>503</v>
      </c>
      <c r="J29" s="20">
        <f t="shared" si="7"/>
        <v>100388</v>
      </c>
      <c r="K29" s="20">
        <f t="shared" si="7"/>
        <v>2846</v>
      </c>
      <c r="L29" s="33">
        <f t="shared" si="7"/>
        <v>3424540</v>
      </c>
    </row>
    <row r="30" spans="1:12" s="11" customFormat="1" ht="16.5" customHeight="1" x14ac:dyDescent="0.15">
      <c r="A30" s="86" t="s">
        <v>88</v>
      </c>
      <c r="B30" s="28" t="s">
        <v>70</v>
      </c>
      <c r="C30" s="21">
        <v>250</v>
      </c>
      <c r="D30" s="21">
        <v>2321563</v>
      </c>
      <c r="E30" s="21"/>
      <c r="F30" s="21"/>
      <c r="G30" s="21"/>
      <c r="H30" s="21"/>
      <c r="I30" s="21"/>
      <c r="J30" s="21"/>
      <c r="K30" s="21">
        <f>C30+E30+G30+I30</f>
        <v>250</v>
      </c>
      <c r="L30" s="29">
        <f>D30+F30+H30+J30</f>
        <v>2321563</v>
      </c>
    </row>
    <row r="31" spans="1:12" s="11" customFormat="1" ht="16.5" customHeight="1" x14ac:dyDescent="0.15">
      <c r="A31" s="86"/>
      <c r="B31" s="30" t="s">
        <v>71</v>
      </c>
      <c r="C31" s="17">
        <v>564</v>
      </c>
      <c r="D31" s="17">
        <v>1150792</v>
      </c>
      <c r="E31" s="17">
        <v>1735</v>
      </c>
      <c r="F31" s="17">
        <v>32009</v>
      </c>
      <c r="G31" s="17">
        <v>1</v>
      </c>
      <c r="H31" s="17">
        <v>160</v>
      </c>
      <c r="I31" s="17">
        <v>473</v>
      </c>
      <c r="J31" s="17">
        <v>93343</v>
      </c>
      <c r="K31" s="17">
        <f>C31+E31+G31+I31</f>
        <v>2773</v>
      </c>
      <c r="L31" s="31">
        <f>D31+F31+H31+J31</f>
        <v>1276304</v>
      </c>
    </row>
    <row r="32" spans="1:12" s="11" customFormat="1" ht="16.5" customHeight="1" x14ac:dyDescent="0.15">
      <c r="A32" s="86"/>
      <c r="B32" s="32" t="s">
        <v>2</v>
      </c>
      <c r="C32" s="20">
        <f>SUM(C30:C31)</f>
        <v>814</v>
      </c>
      <c r="D32" s="20">
        <f t="shared" ref="D32:L32" si="8">SUM(D30:D31)</f>
        <v>3472355</v>
      </c>
      <c r="E32" s="20">
        <f t="shared" si="8"/>
        <v>1735</v>
      </c>
      <c r="F32" s="20">
        <f t="shared" si="8"/>
        <v>32009</v>
      </c>
      <c r="G32" s="20">
        <f t="shared" si="8"/>
        <v>1</v>
      </c>
      <c r="H32" s="20">
        <f t="shared" si="8"/>
        <v>160</v>
      </c>
      <c r="I32" s="20">
        <f t="shared" si="8"/>
        <v>473</v>
      </c>
      <c r="J32" s="20">
        <f t="shared" si="8"/>
        <v>93343</v>
      </c>
      <c r="K32" s="20">
        <f t="shared" si="8"/>
        <v>3023</v>
      </c>
      <c r="L32" s="33">
        <f t="shared" si="8"/>
        <v>3597867</v>
      </c>
    </row>
    <row r="33" spans="1:12" s="11" customFormat="1" ht="16.5" customHeight="1" x14ac:dyDescent="0.15">
      <c r="A33" s="86" t="s">
        <v>89</v>
      </c>
      <c r="B33" s="28" t="s">
        <v>70</v>
      </c>
      <c r="C33" s="21">
        <v>358</v>
      </c>
      <c r="D33" s="21">
        <v>3189940</v>
      </c>
      <c r="E33" s="21"/>
      <c r="F33" s="21"/>
      <c r="G33" s="21"/>
      <c r="H33" s="21"/>
      <c r="I33" s="21"/>
      <c r="J33" s="21"/>
      <c r="K33" s="21">
        <f>C33+E33+G33+I33</f>
        <v>358</v>
      </c>
      <c r="L33" s="29">
        <f>D33+F33+H33+J33</f>
        <v>3189940</v>
      </c>
    </row>
    <row r="34" spans="1:12" s="11" customFormat="1" ht="16.5" customHeight="1" x14ac:dyDescent="0.15">
      <c r="A34" s="86"/>
      <c r="B34" s="30" t="s">
        <v>71</v>
      </c>
      <c r="C34" s="17">
        <v>573</v>
      </c>
      <c r="D34" s="17">
        <v>1013005</v>
      </c>
      <c r="E34" s="17">
        <v>1538</v>
      </c>
      <c r="F34" s="17">
        <v>31030</v>
      </c>
      <c r="G34" s="17">
        <v>1</v>
      </c>
      <c r="H34" s="17">
        <v>99</v>
      </c>
      <c r="I34" s="17">
        <v>480</v>
      </c>
      <c r="J34" s="17">
        <v>104629</v>
      </c>
      <c r="K34" s="17">
        <f>C34+E34+G34+I34</f>
        <v>2592</v>
      </c>
      <c r="L34" s="31">
        <f>D34+F34+H34+J34</f>
        <v>1148763</v>
      </c>
    </row>
    <row r="35" spans="1:12" s="11" customFormat="1" ht="16.5" customHeight="1" x14ac:dyDescent="0.15">
      <c r="A35" s="86"/>
      <c r="B35" s="32" t="s">
        <v>2</v>
      </c>
      <c r="C35" s="20">
        <f>SUM(C33:C34)</f>
        <v>931</v>
      </c>
      <c r="D35" s="20">
        <f t="shared" ref="D35:L35" si="9">SUM(D33:D34)</f>
        <v>4202945</v>
      </c>
      <c r="E35" s="20">
        <f t="shared" si="9"/>
        <v>1538</v>
      </c>
      <c r="F35" s="20">
        <f t="shared" si="9"/>
        <v>31030</v>
      </c>
      <c r="G35" s="20">
        <f t="shared" si="9"/>
        <v>1</v>
      </c>
      <c r="H35" s="20">
        <f t="shared" si="9"/>
        <v>99</v>
      </c>
      <c r="I35" s="20">
        <f t="shared" si="9"/>
        <v>480</v>
      </c>
      <c r="J35" s="20">
        <f t="shared" si="9"/>
        <v>104629</v>
      </c>
      <c r="K35" s="20">
        <f t="shared" si="9"/>
        <v>2950</v>
      </c>
      <c r="L35" s="33">
        <f t="shared" si="9"/>
        <v>4338703</v>
      </c>
    </row>
    <row r="36" spans="1:12" s="11" customFormat="1" ht="16.5" customHeight="1" x14ac:dyDescent="0.15">
      <c r="A36" s="86" t="s">
        <v>90</v>
      </c>
      <c r="B36" s="28" t="s">
        <v>70</v>
      </c>
      <c r="C36" s="21">
        <v>432</v>
      </c>
      <c r="D36" s="21">
        <v>3801922</v>
      </c>
      <c r="E36" s="21"/>
      <c r="F36" s="21"/>
      <c r="G36" s="21"/>
      <c r="H36" s="21"/>
      <c r="I36" s="21"/>
      <c r="J36" s="21"/>
      <c r="K36" s="21">
        <f>C36+E36+G36+I36</f>
        <v>432</v>
      </c>
      <c r="L36" s="29">
        <f>D36+F36+H36+J36</f>
        <v>3801922</v>
      </c>
    </row>
    <row r="37" spans="1:12" s="11" customFormat="1" ht="16.5" customHeight="1" x14ac:dyDescent="0.15">
      <c r="A37" s="86"/>
      <c r="B37" s="30" t="s">
        <v>71</v>
      </c>
      <c r="C37" s="17">
        <v>512</v>
      </c>
      <c r="D37" s="17">
        <v>893296</v>
      </c>
      <c r="E37" s="17">
        <v>1607</v>
      </c>
      <c r="F37" s="17">
        <v>31586</v>
      </c>
      <c r="G37" s="17">
        <v>10</v>
      </c>
      <c r="H37" s="17">
        <v>1590</v>
      </c>
      <c r="I37" s="17">
        <v>503</v>
      </c>
      <c r="J37" s="17">
        <v>127602</v>
      </c>
      <c r="K37" s="17">
        <f>C37+E37+G37+I37</f>
        <v>2632</v>
      </c>
      <c r="L37" s="31">
        <f>D37+F37+H37+J37</f>
        <v>1054074</v>
      </c>
    </row>
    <row r="38" spans="1:12" s="11" customFormat="1" ht="16.5" customHeight="1" x14ac:dyDescent="0.15">
      <c r="A38" s="86"/>
      <c r="B38" s="32" t="s">
        <v>2</v>
      </c>
      <c r="C38" s="20">
        <f>SUM(C36:C37)</f>
        <v>944</v>
      </c>
      <c r="D38" s="20">
        <f t="shared" ref="D38:L38" si="10">SUM(D36:D37)</f>
        <v>4695218</v>
      </c>
      <c r="E38" s="20">
        <f t="shared" si="10"/>
        <v>1607</v>
      </c>
      <c r="F38" s="20">
        <f t="shared" si="10"/>
        <v>31586</v>
      </c>
      <c r="G38" s="20">
        <f t="shared" si="10"/>
        <v>10</v>
      </c>
      <c r="H38" s="20">
        <f t="shared" si="10"/>
        <v>1590</v>
      </c>
      <c r="I38" s="20">
        <f t="shared" si="10"/>
        <v>503</v>
      </c>
      <c r="J38" s="20">
        <f t="shared" si="10"/>
        <v>127602</v>
      </c>
      <c r="K38" s="20">
        <f t="shared" si="10"/>
        <v>3064</v>
      </c>
      <c r="L38" s="33">
        <f t="shared" si="10"/>
        <v>4855996</v>
      </c>
    </row>
    <row r="39" spans="1:12" s="11" customFormat="1" ht="16.5" customHeight="1" x14ac:dyDescent="0.15">
      <c r="A39" s="86" t="s">
        <v>91</v>
      </c>
      <c r="B39" s="28" t="s">
        <v>70</v>
      </c>
      <c r="C39" s="21">
        <v>304</v>
      </c>
      <c r="D39" s="21">
        <v>3031670</v>
      </c>
      <c r="E39" s="21"/>
      <c r="F39" s="21"/>
      <c r="G39" s="21"/>
      <c r="H39" s="21"/>
      <c r="I39" s="21"/>
      <c r="J39" s="21"/>
      <c r="K39" s="21">
        <f>C39+E39+G39+I39</f>
        <v>304</v>
      </c>
      <c r="L39" s="29">
        <f>D39+F39+H39+J39</f>
        <v>3031670</v>
      </c>
    </row>
    <row r="40" spans="1:12" s="11" customFormat="1" ht="16.5" customHeight="1" x14ac:dyDescent="0.15">
      <c r="A40" s="86"/>
      <c r="B40" s="30" t="s">
        <v>71</v>
      </c>
      <c r="C40" s="17">
        <v>500</v>
      </c>
      <c r="D40" s="17">
        <v>1013309</v>
      </c>
      <c r="E40" s="17">
        <v>1733</v>
      </c>
      <c r="F40" s="17">
        <v>33788</v>
      </c>
      <c r="G40" s="17">
        <v>10</v>
      </c>
      <c r="H40" s="17">
        <v>7224</v>
      </c>
      <c r="I40" s="17">
        <v>432</v>
      </c>
      <c r="J40" s="17">
        <v>106246</v>
      </c>
      <c r="K40" s="17">
        <f>C40+E40+G40+I40</f>
        <v>2675</v>
      </c>
      <c r="L40" s="31">
        <f>D40+F40+H40+J40</f>
        <v>1160567</v>
      </c>
    </row>
    <row r="41" spans="1:12" s="11" customFormat="1" ht="16.5" customHeight="1" x14ac:dyDescent="0.15">
      <c r="A41" s="86"/>
      <c r="B41" s="32" t="s">
        <v>2</v>
      </c>
      <c r="C41" s="20">
        <f>SUM(C39:C40)</f>
        <v>804</v>
      </c>
      <c r="D41" s="20">
        <f t="shared" ref="D41:L41" si="11">SUM(D39:D40)</f>
        <v>4044979</v>
      </c>
      <c r="E41" s="20">
        <f t="shared" si="11"/>
        <v>1733</v>
      </c>
      <c r="F41" s="20">
        <f t="shared" si="11"/>
        <v>33788</v>
      </c>
      <c r="G41" s="20">
        <f t="shared" si="11"/>
        <v>10</v>
      </c>
      <c r="H41" s="20">
        <f t="shared" si="11"/>
        <v>7224</v>
      </c>
      <c r="I41" s="20">
        <f t="shared" si="11"/>
        <v>432</v>
      </c>
      <c r="J41" s="20">
        <f t="shared" si="11"/>
        <v>106246</v>
      </c>
      <c r="K41" s="20">
        <f t="shared" si="11"/>
        <v>2979</v>
      </c>
      <c r="L41" s="33">
        <f t="shared" si="11"/>
        <v>4192237</v>
      </c>
    </row>
    <row r="42" spans="1:12" s="11" customFormat="1" ht="16.5" customHeight="1" x14ac:dyDescent="0.15">
      <c r="A42" s="86" t="s">
        <v>92</v>
      </c>
      <c r="B42" s="28" t="s">
        <v>70</v>
      </c>
      <c r="C42" s="21">
        <v>241</v>
      </c>
      <c r="D42" s="21">
        <v>2954713</v>
      </c>
      <c r="E42" s="21"/>
      <c r="F42" s="21"/>
      <c r="G42" s="21"/>
      <c r="H42" s="21"/>
      <c r="I42" s="21"/>
      <c r="J42" s="21"/>
      <c r="K42" s="21">
        <f>C42+E42+G42+I42</f>
        <v>241</v>
      </c>
      <c r="L42" s="29">
        <f>D42+F42+H42+J42</f>
        <v>2954713</v>
      </c>
    </row>
    <row r="43" spans="1:12" s="11" customFormat="1" ht="16.5" customHeight="1" x14ac:dyDescent="0.15">
      <c r="A43" s="86"/>
      <c r="B43" s="30" t="s">
        <v>71</v>
      </c>
      <c r="C43" s="17">
        <v>378</v>
      </c>
      <c r="D43" s="17">
        <v>889360</v>
      </c>
      <c r="E43" s="17">
        <v>1425</v>
      </c>
      <c r="F43" s="17">
        <v>30014</v>
      </c>
      <c r="G43" s="17">
        <v>4</v>
      </c>
      <c r="H43" s="17">
        <v>880</v>
      </c>
      <c r="I43" s="17">
        <v>421</v>
      </c>
      <c r="J43" s="17">
        <v>101038</v>
      </c>
      <c r="K43" s="17">
        <f>C43+E43+G43+I43</f>
        <v>2228</v>
      </c>
      <c r="L43" s="31">
        <f>D43+F43+H43+J43</f>
        <v>1021292</v>
      </c>
    </row>
    <row r="44" spans="1:12" s="11" customFormat="1" ht="16.5" customHeight="1" x14ac:dyDescent="0.15">
      <c r="A44" s="86"/>
      <c r="B44" s="32" t="s">
        <v>2</v>
      </c>
      <c r="C44" s="20">
        <f>SUM(C42:C43)</f>
        <v>619</v>
      </c>
      <c r="D44" s="20">
        <f t="shared" ref="D44:L44" si="12">SUM(D42:D43)</f>
        <v>3844073</v>
      </c>
      <c r="E44" s="20">
        <f t="shared" si="12"/>
        <v>1425</v>
      </c>
      <c r="F44" s="20">
        <f t="shared" si="12"/>
        <v>30014</v>
      </c>
      <c r="G44" s="20">
        <f t="shared" si="12"/>
        <v>4</v>
      </c>
      <c r="H44" s="20">
        <f t="shared" si="12"/>
        <v>880</v>
      </c>
      <c r="I44" s="20">
        <f t="shared" si="12"/>
        <v>421</v>
      </c>
      <c r="J44" s="20">
        <f t="shared" si="12"/>
        <v>101038</v>
      </c>
      <c r="K44" s="20">
        <f t="shared" si="12"/>
        <v>2469</v>
      </c>
      <c r="L44" s="33">
        <f t="shared" si="12"/>
        <v>3976005</v>
      </c>
    </row>
    <row r="45" spans="1:12" s="11" customFormat="1" ht="16.5" customHeight="1" x14ac:dyDescent="0.15">
      <c r="A45" s="86" t="s">
        <v>93</v>
      </c>
      <c r="B45" s="28" t="s">
        <v>70</v>
      </c>
      <c r="C45" s="21">
        <v>219</v>
      </c>
      <c r="D45" s="21">
        <v>3150908</v>
      </c>
      <c r="E45" s="21"/>
      <c r="F45" s="21"/>
      <c r="G45" s="21"/>
      <c r="H45" s="21"/>
      <c r="I45" s="21"/>
      <c r="J45" s="21"/>
      <c r="K45" s="21">
        <f>C45+E45+G45+I45</f>
        <v>219</v>
      </c>
      <c r="L45" s="29">
        <f>D45+F45+H45+J45</f>
        <v>3150908</v>
      </c>
    </row>
    <row r="46" spans="1:12" s="11" customFormat="1" ht="16.5" customHeight="1" x14ac:dyDescent="0.15">
      <c r="A46" s="86"/>
      <c r="B46" s="30" t="s">
        <v>71</v>
      </c>
      <c r="C46" s="17">
        <v>432</v>
      </c>
      <c r="D46" s="17">
        <v>856860</v>
      </c>
      <c r="E46" s="17">
        <v>1307</v>
      </c>
      <c r="F46" s="17">
        <v>27883</v>
      </c>
      <c r="G46" s="17">
        <v>5</v>
      </c>
      <c r="H46" s="17">
        <v>3043</v>
      </c>
      <c r="I46" s="17">
        <v>435</v>
      </c>
      <c r="J46" s="17">
        <v>75599</v>
      </c>
      <c r="K46" s="17">
        <f>C46+E46+G46+I46</f>
        <v>2179</v>
      </c>
      <c r="L46" s="34">
        <f>D46+F46+H46+J46</f>
        <v>963385</v>
      </c>
    </row>
    <row r="47" spans="1:12" s="11" customFormat="1" ht="16.5" customHeight="1" x14ac:dyDescent="0.15">
      <c r="A47" s="86"/>
      <c r="B47" s="32" t="s">
        <v>2</v>
      </c>
      <c r="C47" s="20">
        <f>SUM(C45:C46)</f>
        <v>651</v>
      </c>
      <c r="D47" s="20">
        <f t="shared" ref="D47:L47" si="13">SUM(D45:D46)</f>
        <v>4007768</v>
      </c>
      <c r="E47" s="20">
        <f t="shared" si="13"/>
        <v>1307</v>
      </c>
      <c r="F47" s="20">
        <f t="shared" si="13"/>
        <v>27883</v>
      </c>
      <c r="G47" s="20">
        <f t="shared" si="13"/>
        <v>5</v>
      </c>
      <c r="H47" s="20">
        <f t="shared" si="13"/>
        <v>3043</v>
      </c>
      <c r="I47" s="20">
        <f t="shared" si="13"/>
        <v>435</v>
      </c>
      <c r="J47" s="20">
        <f t="shared" si="13"/>
        <v>75599</v>
      </c>
      <c r="K47" s="20">
        <f t="shared" si="13"/>
        <v>2398</v>
      </c>
      <c r="L47" s="35">
        <f t="shared" si="13"/>
        <v>4114293</v>
      </c>
    </row>
    <row r="48" spans="1:12" s="11" customFormat="1" ht="16.5" customHeight="1" x14ac:dyDescent="0.15">
      <c r="A48" s="86" t="s">
        <v>94</v>
      </c>
      <c r="B48" s="28" t="s">
        <v>70</v>
      </c>
      <c r="C48" s="21">
        <v>231</v>
      </c>
      <c r="D48" s="21">
        <v>2839921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f>C48+E48+G48+I48</f>
        <v>231</v>
      </c>
      <c r="L48" s="29">
        <f>D48+F48+H48+J48</f>
        <v>2839921</v>
      </c>
    </row>
    <row r="49" spans="1:12" s="11" customFormat="1" ht="16.5" customHeight="1" x14ac:dyDescent="0.15">
      <c r="A49" s="86"/>
      <c r="B49" s="30" t="s">
        <v>71</v>
      </c>
      <c r="C49" s="17">
        <v>383</v>
      </c>
      <c r="D49" s="17">
        <v>954348</v>
      </c>
      <c r="E49" s="17">
        <v>2276</v>
      </c>
      <c r="F49" s="17">
        <v>45333</v>
      </c>
      <c r="G49" s="17">
        <v>8</v>
      </c>
      <c r="H49" s="17">
        <v>973</v>
      </c>
      <c r="I49" s="17">
        <v>374</v>
      </c>
      <c r="J49" s="17">
        <v>94565</v>
      </c>
      <c r="K49" s="17">
        <v>3041</v>
      </c>
      <c r="L49" s="34">
        <f>D49+F49+H49+J49</f>
        <v>1095219</v>
      </c>
    </row>
    <row r="50" spans="1:12" s="11" customFormat="1" ht="16.5" customHeight="1" x14ac:dyDescent="0.15">
      <c r="A50" s="86"/>
      <c r="B50" s="32" t="s">
        <v>2</v>
      </c>
      <c r="C50" s="20">
        <f t="shared" ref="C50:L50" si="14">SUM(C48:C49)</f>
        <v>614</v>
      </c>
      <c r="D50" s="20">
        <f t="shared" si="14"/>
        <v>3794269</v>
      </c>
      <c r="E50" s="20">
        <f t="shared" si="14"/>
        <v>2276</v>
      </c>
      <c r="F50" s="20">
        <f t="shared" si="14"/>
        <v>45333</v>
      </c>
      <c r="G50" s="20">
        <f t="shared" si="14"/>
        <v>8</v>
      </c>
      <c r="H50" s="20">
        <f t="shared" si="14"/>
        <v>973</v>
      </c>
      <c r="I50" s="20">
        <f t="shared" si="14"/>
        <v>374</v>
      </c>
      <c r="J50" s="20">
        <f t="shared" si="14"/>
        <v>94565</v>
      </c>
      <c r="K50" s="20">
        <f t="shared" si="14"/>
        <v>3272</v>
      </c>
      <c r="L50" s="35">
        <f t="shared" si="14"/>
        <v>3935140</v>
      </c>
    </row>
    <row r="51" spans="1:12" s="11" customFormat="1" ht="16.5" customHeight="1" x14ac:dyDescent="0.15">
      <c r="A51" s="84" t="s">
        <v>96</v>
      </c>
      <c r="B51" s="47" t="s">
        <v>70</v>
      </c>
      <c r="C51" s="41">
        <v>214</v>
      </c>
      <c r="D51" s="41">
        <v>2848699</v>
      </c>
      <c r="E51" s="41">
        <v>0</v>
      </c>
      <c r="F51" s="41">
        <v>0</v>
      </c>
      <c r="G51" s="41">
        <v>0</v>
      </c>
      <c r="H51" s="41">
        <v>0</v>
      </c>
      <c r="I51" s="41">
        <v>0</v>
      </c>
      <c r="J51" s="41">
        <v>0</v>
      </c>
      <c r="K51" s="41">
        <v>214</v>
      </c>
      <c r="L51" s="81">
        <v>2848699</v>
      </c>
    </row>
    <row r="52" spans="1:12" s="11" customFormat="1" ht="16.5" customHeight="1" x14ac:dyDescent="0.15">
      <c r="A52" s="84"/>
      <c r="B52" s="48" t="s">
        <v>71</v>
      </c>
      <c r="C52" s="43">
        <v>427</v>
      </c>
      <c r="D52" s="43">
        <v>992425</v>
      </c>
      <c r="E52" s="43">
        <v>1111</v>
      </c>
      <c r="F52" s="43">
        <v>30283</v>
      </c>
      <c r="G52" s="43">
        <v>0</v>
      </c>
      <c r="H52" s="43">
        <v>0</v>
      </c>
      <c r="I52" s="43">
        <v>382</v>
      </c>
      <c r="J52" s="43">
        <v>88734</v>
      </c>
      <c r="K52" s="43">
        <v>1920</v>
      </c>
      <c r="L52" s="31">
        <v>1111442</v>
      </c>
    </row>
    <row r="53" spans="1:12" s="11" customFormat="1" ht="16.5" customHeight="1" x14ac:dyDescent="0.15">
      <c r="A53" s="87"/>
      <c r="B53" s="82" t="s">
        <v>2</v>
      </c>
      <c r="C53" s="80">
        <f t="shared" ref="C53:L53" si="15">SUM(C51:C52)</f>
        <v>641</v>
      </c>
      <c r="D53" s="80">
        <f t="shared" si="15"/>
        <v>3841124</v>
      </c>
      <c r="E53" s="80">
        <f t="shared" si="15"/>
        <v>1111</v>
      </c>
      <c r="F53" s="80">
        <f t="shared" si="15"/>
        <v>30283</v>
      </c>
      <c r="G53" s="80">
        <f t="shared" si="15"/>
        <v>0</v>
      </c>
      <c r="H53" s="80">
        <f t="shared" si="15"/>
        <v>0</v>
      </c>
      <c r="I53" s="80">
        <f t="shared" si="15"/>
        <v>382</v>
      </c>
      <c r="J53" s="80">
        <f t="shared" si="15"/>
        <v>88734</v>
      </c>
      <c r="K53" s="80">
        <f t="shared" si="15"/>
        <v>2134</v>
      </c>
      <c r="L53" s="83">
        <f t="shared" si="15"/>
        <v>3960141</v>
      </c>
    </row>
    <row r="54" spans="1:12" s="11" customFormat="1" ht="16.5" customHeight="1" x14ac:dyDescent="0.15">
      <c r="A54" s="84" t="s">
        <v>97</v>
      </c>
      <c r="B54" s="47" t="s">
        <v>70</v>
      </c>
      <c r="C54" s="41">
        <v>188</v>
      </c>
      <c r="D54" s="41">
        <v>2444703</v>
      </c>
      <c r="E54" s="41">
        <v>0</v>
      </c>
      <c r="F54" s="41">
        <v>0</v>
      </c>
      <c r="G54" s="41">
        <v>0</v>
      </c>
      <c r="H54" s="41">
        <v>0</v>
      </c>
      <c r="I54" s="41">
        <v>0</v>
      </c>
      <c r="J54" s="41">
        <v>0</v>
      </c>
      <c r="K54" s="41">
        <v>188</v>
      </c>
      <c r="L54" s="81">
        <v>2444703</v>
      </c>
    </row>
    <row r="55" spans="1:12" s="11" customFormat="1" ht="16.5" customHeight="1" x14ac:dyDescent="0.15">
      <c r="A55" s="84"/>
      <c r="B55" s="48" t="s">
        <v>71</v>
      </c>
      <c r="C55" s="43">
        <v>462</v>
      </c>
      <c r="D55" s="43">
        <v>988722</v>
      </c>
      <c r="E55" s="43">
        <v>1151</v>
      </c>
      <c r="F55" s="43">
        <v>30798</v>
      </c>
      <c r="G55" s="43">
        <v>0</v>
      </c>
      <c r="H55" s="43">
        <v>0</v>
      </c>
      <c r="I55" s="43">
        <v>369</v>
      </c>
      <c r="J55" s="43">
        <v>99312</v>
      </c>
      <c r="K55" s="43">
        <v>1982</v>
      </c>
      <c r="L55" s="31">
        <v>1118832</v>
      </c>
    </row>
    <row r="56" spans="1:12" s="11" customFormat="1" ht="16.5" customHeight="1" thickBot="1" x14ac:dyDescent="0.2">
      <c r="A56" s="85"/>
      <c r="B56" s="36" t="s">
        <v>2</v>
      </c>
      <c r="C56" s="37">
        <f t="shared" ref="C56:L56" si="16">SUM(C54:C55)</f>
        <v>650</v>
      </c>
      <c r="D56" s="37">
        <f t="shared" si="16"/>
        <v>3433425</v>
      </c>
      <c r="E56" s="37">
        <f t="shared" si="16"/>
        <v>1151</v>
      </c>
      <c r="F56" s="37">
        <f t="shared" si="16"/>
        <v>30798</v>
      </c>
      <c r="G56" s="37">
        <f t="shared" si="16"/>
        <v>0</v>
      </c>
      <c r="H56" s="37">
        <f t="shared" si="16"/>
        <v>0</v>
      </c>
      <c r="I56" s="37">
        <f t="shared" si="16"/>
        <v>369</v>
      </c>
      <c r="J56" s="37">
        <f t="shared" si="16"/>
        <v>99312</v>
      </c>
      <c r="K56" s="37">
        <f t="shared" si="16"/>
        <v>2170</v>
      </c>
      <c r="L56" s="38">
        <f t="shared" si="16"/>
        <v>3563535</v>
      </c>
    </row>
    <row r="57" spans="1:12" s="11" customFormat="1" ht="16.5" customHeight="1" x14ac:dyDescent="0.15">
      <c r="A57" s="22"/>
      <c r="B57" s="22"/>
      <c r="C57" s="12"/>
      <c r="D57" s="12"/>
      <c r="E57" s="12"/>
      <c r="F57" s="12"/>
      <c r="G57" s="12"/>
      <c r="H57" s="12"/>
      <c r="I57" s="12"/>
      <c r="J57" s="12"/>
      <c r="K57" s="12"/>
      <c r="L57" s="12"/>
    </row>
    <row r="58" spans="1:12" s="11" customFormat="1" ht="16.5" customHeight="1" x14ac:dyDescent="0.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12" s="11" customFormat="1" ht="16.5" customHeight="1" x14ac:dyDescent="0.1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1:12" s="11" customFormat="1" ht="16.5" customHeight="1" x14ac:dyDescent="0.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</row>
  </sheetData>
  <mergeCells count="24">
    <mergeCell ref="K4:L4"/>
    <mergeCell ref="A6:A8"/>
    <mergeCell ref="A9:A11"/>
    <mergeCell ref="A12:A14"/>
    <mergeCell ref="A4:A5"/>
    <mergeCell ref="B4:B5"/>
    <mergeCell ref="C4:D4"/>
    <mergeCell ref="E4:F4"/>
    <mergeCell ref="G4:H4"/>
    <mergeCell ref="I4:J4"/>
    <mergeCell ref="A54:A56"/>
    <mergeCell ref="A15:A17"/>
    <mergeCell ref="A18:A20"/>
    <mergeCell ref="A21:A23"/>
    <mergeCell ref="A24:A26"/>
    <mergeCell ref="A27:A29"/>
    <mergeCell ref="A51:A53"/>
    <mergeCell ref="A33:A35"/>
    <mergeCell ref="A36:A38"/>
    <mergeCell ref="A39:A41"/>
    <mergeCell ref="A42:A44"/>
    <mergeCell ref="A45:A47"/>
    <mergeCell ref="A48:A50"/>
    <mergeCell ref="A30:A32"/>
  </mergeCells>
  <phoneticPr fontId="2"/>
  <printOptions horizontalCentered="1"/>
  <pageMargins left="0.59055118110236227" right="0.39370078740157483" top="0.98425196850393704" bottom="0.98425196850393704" header="0.51181102362204722" footer="0.51181102362204722"/>
  <pageSetup paperSize="9" scale="8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43"/>
  <sheetViews>
    <sheetView showZeros="0" view="pageBreakPreview" zoomScaleNormal="100" zoomScaleSheetLayoutView="100" workbookViewId="0">
      <pane xSplit="2" ySplit="1" topLeftCell="C35" activePane="bottomRight" state="frozen"/>
      <selection activeCell="H1" sqref="H1"/>
      <selection pane="topRight" activeCell="H1" sqref="H1"/>
      <selection pane="bottomLeft" activeCell="H1" sqref="H1"/>
      <selection pane="bottomRight" activeCell="L43" sqref="L43"/>
    </sheetView>
  </sheetViews>
  <sheetFormatPr defaultRowHeight="13.5" x14ac:dyDescent="0.15"/>
  <cols>
    <col min="1" max="1" width="7.375" style="2" customWidth="1"/>
    <col min="2" max="2" width="8.25" style="2" customWidth="1"/>
    <col min="3" max="3" width="6.625" style="2" customWidth="1"/>
    <col min="4" max="4" width="10.5" style="2" bestFit="1" customWidth="1"/>
    <col min="5" max="5" width="6.625" style="2" customWidth="1"/>
    <col min="6" max="6" width="9.375" style="2" bestFit="1" customWidth="1"/>
    <col min="7" max="7" width="6.625" style="2" customWidth="1"/>
    <col min="8" max="8" width="9.375" style="2" bestFit="1" customWidth="1"/>
    <col min="9" max="9" width="6.625" style="2" customWidth="1"/>
    <col min="10" max="10" width="9.375" style="2" bestFit="1" customWidth="1"/>
    <col min="11" max="11" width="6.625" style="2" customWidth="1"/>
    <col min="12" max="12" width="10.5" style="2" bestFit="1" customWidth="1"/>
    <col min="13" max="16384" width="9" style="2"/>
  </cols>
  <sheetData>
    <row r="1" spans="1:12" ht="21" customHeight="1" x14ac:dyDescent="0.15">
      <c r="A1" s="5"/>
      <c r="B1" s="5"/>
      <c r="C1" s="6"/>
      <c r="D1" s="6"/>
      <c r="E1" s="6"/>
      <c r="F1" s="6"/>
      <c r="G1" s="6"/>
      <c r="H1" s="6"/>
      <c r="I1" s="6"/>
      <c r="J1" s="6"/>
      <c r="K1" s="6"/>
      <c r="L1" s="3"/>
    </row>
    <row r="2" spans="1:12" ht="16.5" customHeight="1" thickBot="1" x14ac:dyDescent="0.2">
      <c r="A2" s="92" t="s">
        <v>8</v>
      </c>
      <c r="B2" s="92"/>
      <c r="C2" s="92"/>
    </row>
    <row r="3" spans="1:12" s="11" customFormat="1" ht="16.5" customHeight="1" x14ac:dyDescent="0.15">
      <c r="A3" s="90" t="s">
        <v>6</v>
      </c>
      <c r="B3" s="88" t="s">
        <v>7</v>
      </c>
      <c r="C3" s="88" t="s">
        <v>62</v>
      </c>
      <c r="D3" s="88"/>
      <c r="E3" s="88" t="s">
        <v>63</v>
      </c>
      <c r="F3" s="88"/>
      <c r="G3" s="88" t="s">
        <v>64</v>
      </c>
      <c r="H3" s="88"/>
      <c r="I3" s="88" t="s">
        <v>65</v>
      </c>
      <c r="J3" s="88"/>
      <c r="K3" s="88" t="s">
        <v>33</v>
      </c>
      <c r="L3" s="89"/>
    </row>
    <row r="4" spans="1:12" s="11" customFormat="1" ht="16.5" customHeight="1" x14ac:dyDescent="0.15">
      <c r="A4" s="86"/>
      <c r="B4" s="93"/>
      <c r="C4" s="44" t="s">
        <v>4</v>
      </c>
      <c r="D4" s="44" t="s">
        <v>5</v>
      </c>
      <c r="E4" s="44" t="s">
        <v>4</v>
      </c>
      <c r="F4" s="44" t="s">
        <v>5</v>
      </c>
      <c r="G4" s="44" t="s">
        <v>4</v>
      </c>
      <c r="H4" s="44" t="s">
        <v>5</v>
      </c>
      <c r="I4" s="44" t="s">
        <v>4</v>
      </c>
      <c r="J4" s="44" t="s">
        <v>5</v>
      </c>
      <c r="K4" s="44" t="s">
        <v>4</v>
      </c>
      <c r="L4" s="27" t="s">
        <v>5</v>
      </c>
    </row>
    <row r="5" spans="1:12" s="11" customFormat="1" ht="16.5" customHeight="1" x14ac:dyDescent="0.15">
      <c r="A5" s="86" t="s">
        <v>10</v>
      </c>
      <c r="B5" s="47" t="s">
        <v>70</v>
      </c>
      <c r="C5" s="42">
        <v>12</v>
      </c>
      <c r="D5" s="42">
        <v>184965</v>
      </c>
      <c r="E5" s="41"/>
      <c r="F5" s="41"/>
      <c r="G5" s="42"/>
      <c r="H5" s="42"/>
      <c r="I5" s="41"/>
      <c r="J5" s="41"/>
      <c r="K5" s="41">
        <f>SUM(C5,E5,G5,I5)</f>
        <v>12</v>
      </c>
      <c r="L5" s="29">
        <f>SUM(D5,F5,H5,J5)</f>
        <v>184965</v>
      </c>
    </row>
    <row r="6" spans="1:12" s="11" customFormat="1" ht="16.5" customHeight="1" x14ac:dyDescent="0.15">
      <c r="A6" s="86"/>
      <c r="B6" s="48" t="s">
        <v>71</v>
      </c>
      <c r="C6" s="43">
        <v>26</v>
      </c>
      <c r="D6" s="43">
        <v>63063</v>
      </c>
      <c r="E6" s="43">
        <v>60</v>
      </c>
      <c r="F6" s="43">
        <v>1248</v>
      </c>
      <c r="G6" s="43"/>
      <c r="H6" s="43"/>
      <c r="I6" s="43">
        <v>11</v>
      </c>
      <c r="J6" s="43">
        <v>2036</v>
      </c>
      <c r="K6" s="43">
        <f>SUM(C6,E6,G6,I6)</f>
        <v>97</v>
      </c>
      <c r="L6" s="31">
        <f>SUM(D6,F6,H6,J6)</f>
        <v>66347</v>
      </c>
    </row>
    <row r="7" spans="1:12" s="11" customFormat="1" ht="16.5" customHeight="1" x14ac:dyDescent="0.15">
      <c r="A7" s="86"/>
      <c r="B7" s="45" t="s">
        <v>2</v>
      </c>
      <c r="C7" s="49">
        <f t="shared" ref="C7:J7" si="0">SUM(C5:C6)</f>
        <v>38</v>
      </c>
      <c r="D7" s="49">
        <f t="shared" si="0"/>
        <v>248028</v>
      </c>
      <c r="E7" s="49">
        <f t="shared" si="0"/>
        <v>60</v>
      </c>
      <c r="F7" s="49">
        <f t="shared" si="0"/>
        <v>1248</v>
      </c>
      <c r="G7" s="49">
        <f t="shared" si="0"/>
        <v>0</v>
      </c>
      <c r="H7" s="49">
        <f t="shared" si="0"/>
        <v>0</v>
      </c>
      <c r="I7" s="49">
        <f>SUM(I5:I6)</f>
        <v>11</v>
      </c>
      <c r="J7" s="49">
        <f t="shared" si="0"/>
        <v>2036</v>
      </c>
      <c r="K7" s="49">
        <f>SUM(K5:K6)</f>
        <v>109</v>
      </c>
      <c r="L7" s="50">
        <f>SUM(L5:L6)</f>
        <v>251312</v>
      </c>
    </row>
    <row r="8" spans="1:12" s="11" customFormat="1" ht="16.5" customHeight="1" x14ac:dyDescent="0.15">
      <c r="A8" s="86" t="s">
        <v>11</v>
      </c>
      <c r="B8" s="47" t="s">
        <v>70</v>
      </c>
      <c r="C8" s="42">
        <v>16</v>
      </c>
      <c r="D8" s="42">
        <v>268476</v>
      </c>
      <c r="E8" s="41"/>
      <c r="F8" s="41"/>
      <c r="G8" s="42"/>
      <c r="H8" s="42"/>
      <c r="I8" s="41"/>
      <c r="J8" s="41"/>
      <c r="K8" s="41">
        <f>SUM(C8,E8,G8,I8)</f>
        <v>16</v>
      </c>
      <c r="L8" s="29">
        <f>SUM(D8,F8,H8,J8)</f>
        <v>268476</v>
      </c>
    </row>
    <row r="9" spans="1:12" s="11" customFormat="1" ht="16.5" customHeight="1" x14ac:dyDescent="0.15">
      <c r="A9" s="86"/>
      <c r="B9" s="48" t="s">
        <v>71</v>
      </c>
      <c r="C9" s="43">
        <v>30</v>
      </c>
      <c r="D9" s="43">
        <v>88007</v>
      </c>
      <c r="E9" s="43">
        <v>63</v>
      </c>
      <c r="F9" s="43">
        <v>1605</v>
      </c>
      <c r="G9" s="43"/>
      <c r="H9" s="43"/>
      <c r="I9" s="43">
        <v>10</v>
      </c>
      <c r="J9" s="43">
        <v>2043</v>
      </c>
      <c r="K9" s="43">
        <f>SUM(C9,E9,G9,I9)</f>
        <v>103</v>
      </c>
      <c r="L9" s="31">
        <f>SUM(D9,F9,H9,J9)</f>
        <v>91655</v>
      </c>
    </row>
    <row r="10" spans="1:12" s="11" customFormat="1" ht="16.5" customHeight="1" x14ac:dyDescent="0.15">
      <c r="A10" s="86"/>
      <c r="B10" s="45" t="s">
        <v>2</v>
      </c>
      <c r="C10" s="49">
        <f t="shared" ref="C10:J10" si="1">SUM(C8:C9)</f>
        <v>46</v>
      </c>
      <c r="D10" s="49">
        <f t="shared" si="1"/>
        <v>356483</v>
      </c>
      <c r="E10" s="49">
        <f t="shared" si="1"/>
        <v>63</v>
      </c>
      <c r="F10" s="49">
        <f t="shared" si="1"/>
        <v>1605</v>
      </c>
      <c r="G10" s="49">
        <f t="shared" si="1"/>
        <v>0</v>
      </c>
      <c r="H10" s="49">
        <f t="shared" si="1"/>
        <v>0</v>
      </c>
      <c r="I10" s="49">
        <f t="shared" si="1"/>
        <v>10</v>
      </c>
      <c r="J10" s="49">
        <f t="shared" si="1"/>
        <v>2043</v>
      </c>
      <c r="K10" s="49">
        <f>SUM(K8:K9)</f>
        <v>119</v>
      </c>
      <c r="L10" s="50">
        <f>SUM(L8:L9)</f>
        <v>360131</v>
      </c>
    </row>
    <row r="11" spans="1:12" s="11" customFormat="1" ht="16.5" customHeight="1" x14ac:dyDescent="0.15">
      <c r="A11" s="86" t="s">
        <v>12</v>
      </c>
      <c r="B11" s="47" t="s">
        <v>70</v>
      </c>
      <c r="C11" s="42">
        <v>13</v>
      </c>
      <c r="D11" s="42">
        <v>189291</v>
      </c>
      <c r="E11" s="41"/>
      <c r="F11" s="41"/>
      <c r="G11" s="42"/>
      <c r="H11" s="42"/>
      <c r="I11" s="41"/>
      <c r="J11" s="41"/>
      <c r="K11" s="41">
        <f>SUM(C11,E11,G11,I11)</f>
        <v>13</v>
      </c>
      <c r="L11" s="29">
        <f>SUM(D11,F11,H11,J11)</f>
        <v>189291</v>
      </c>
    </row>
    <row r="12" spans="1:12" s="11" customFormat="1" ht="16.5" customHeight="1" x14ac:dyDescent="0.15">
      <c r="A12" s="86"/>
      <c r="B12" s="48" t="s">
        <v>71</v>
      </c>
      <c r="C12" s="43">
        <v>45</v>
      </c>
      <c r="D12" s="43">
        <v>73769</v>
      </c>
      <c r="E12" s="43">
        <v>81</v>
      </c>
      <c r="F12" s="43">
        <v>3047</v>
      </c>
      <c r="G12" s="43"/>
      <c r="H12" s="43"/>
      <c r="I12" s="43">
        <v>28</v>
      </c>
      <c r="J12" s="43">
        <v>5041</v>
      </c>
      <c r="K12" s="43">
        <f>SUM(C12,E12,G12,I12)</f>
        <v>154</v>
      </c>
      <c r="L12" s="31">
        <f>SUM(D12,F12,H12,J12)</f>
        <v>81857</v>
      </c>
    </row>
    <row r="13" spans="1:12" s="11" customFormat="1" ht="16.5" customHeight="1" x14ac:dyDescent="0.15">
      <c r="A13" s="86"/>
      <c r="B13" s="45" t="s">
        <v>2</v>
      </c>
      <c r="C13" s="49">
        <f t="shared" ref="C13:J13" si="2">SUM(C11:C12)</f>
        <v>58</v>
      </c>
      <c r="D13" s="49">
        <f t="shared" si="2"/>
        <v>263060</v>
      </c>
      <c r="E13" s="49">
        <f t="shared" si="2"/>
        <v>81</v>
      </c>
      <c r="F13" s="49">
        <f t="shared" si="2"/>
        <v>3047</v>
      </c>
      <c r="G13" s="49">
        <f t="shared" si="2"/>
        <v>0</v>
      </c>
      <c r="H13" s="49">
        <f t="shared" si="2"/>
        <v>0</v>
      </c>
      <c r="I13" s="49">
        <f t="shared" si="2"/>
        <v>28</v>
      </c>
      <c r="J13" s="49">
        <f t="shared" si="2"/>
        <v>5041</v>
      </c>
      <c r="K13" s="49">
        <f>SUM(K11:K12)</f>
        <v>167</v>
      </c>
      <c r="L13" s="50">
        <f>SUM(L11:L12)</f>
        <v>271148</v>
      </c>
    </row>
    <row r="14" spans="1:12" s="11" customFormat="1" ht="16.5" customHeight="1" x14ac:dyDescent="0.15">
      <c r="A14" s="86" t="s">
        <v>13</v>
      </c>
      <c r="B14" s="47" t="s">
        <v>70</v>
      </c>
      <c r="C14" s="42">
        <v>18</v>
      </c>
      <c r="D14" s="42">
        <v>241168</v>
      </c>
      <c r="E14" s="41"/>
      <c r="F14" s="41"/>
      <c r="G14" s="42"/>
      <c r="H14" s="42"/>
      <c r="I14" s="41"/>
      <c r="J14" s="41"/>
      <c r="K14" s="41">
        <f>SUM(C14,E14,G14,I14)</f>
        <v>18</v>
      </c>
      <c r="L14" s="29">
        <f>SUM(D14,F14,H14,J14)</f>
        <v>241168</v>
      </c>
    </row>
    <row r="15" spans="1:12" s="11" customFormat="1" ht="16.5" customHeight="1" x14ac:dyDescent="0.15">
      <c r="A15" s="86"/>
      <c r="B15" s="48" t="s">
        <v>71</v>
      </c>
      <c r="C15" s="43">
        <v>39</v>
      </c>
      <c r="D15" s="43">
        <v>92300</v>
      </c>
      <c r="E15" s="43">
        <v>78</v>
      </c>
      <c r="F15" s="43">
        <v>2979</v>
      </c>
      <c r="G15" s="43"/>
      <c r="H15" s="43"/>
      <c r="I15" s="43">
        <v>30</v>
      </c>
      <c r="J15" s="43">
        <v>6227</v>
      </c>
      <c r="K15" s="43">
        <f>SUM(C15,E15,G15,I15)</f>
        <v>147</v>
      </c>
      <c r="L15" s="31">
        <f>SUM(D15,F15,H15,J15)</f>
        <v>101506</v>
      </c>
    </row>
    <row r="16" spans="1:12" s="11" customFormat="1" ht="16.5" customHeight="1" x14ac:dyDescent="0.15">
      <c r="A16" s="86"/>
      <c r="B16" s="45" t="s">
        <v>2</v>
      </c>
      <c r="C16" s="49">
        <f t="shared" ref="C16:J16" si="3">SUM(C14:C15)</f>
        <v>57</v>
      </c>
      <c r="D16" s="49">
        <f t="shared" si="3"/>
        <v>333468</v>
      </c>
      <c r="E16" s="49">
        <f t="shared" si="3"/>
        <v>78</v>
      </c>
      <c r="F16" s="49">
        <f t="shared" si="3"/>
        <v>2979</v>
      </c>
      <c r="G16" s="49">
        <f t="shared" si="3"/>
        <v>0</v>
      </c>
      <c r="H16" s="49">
        <f t="shared" si="3"/>
        <v>0</v>
      </c>
      <c r="I16" s="49">
        <f t="shared" si="3"/>
        <v>30</v>
      </c>
      <c r="J16" s="49">
        <f t="shared" si="3"/>
        <v>6227</v>
      </c>
      <c r="K16" s="49">
        <f>SUM(K14:K15)</f>
        <v>165</v>
      </c>
      <c r="L16" s="50">
        <f>SUM(L14:L15)</f>
        <v>342674</v>
      </c>
    </row>
    <row r="17" spans="1:12" s="11" customFormat="1" ht="16.5" customHeight="1" x14ac:dyDescent="0.15">
      <c r="A17" s="86" t="s">
        <v>14</v>
      </c>
      <c r="B17" s="47" t="s">
        <v>70</v>
      </c>
      <c r="C17" s="42">
        <v>19</v>
      </c>
      <c r="D17" s="42">
        <v>196281</v>
      </c>
      <c r="E17" s="41"/>
      <c r="F17" s="41"/>
      <c r="G17" s="42"/>
      <c r="H17" s="42"/>
      <c r="I17" s="41"/>
      <c r="J17" s="41"/>
      <c r="K17" s="41">
        <f>SUM(C17,E17,G17,I17)</f>
        <v>19</v>
      </c>
      <c r="L17" s="29">
        <f>SUM(D17,F17,H17,J17)</f>
        <v>196281</v>
      </c>
    </row>
    <row r="18" spans="1:12" s="11" customFormat="1" ht="16.5" customHeight="1" x14ac:dyDescent="0.15">
      <c r="A18" s="86"/>
      <c r="B18" s="48" t="s">
        <v>71</v>
      </c>
      <c r="C18" s="43">
        <v>30</v>
      </c>
      <c r="D18" s="43">
        <v>63827</v>
      </c>
      <c r="E18" s="43">
        <v>118</v>
      </c>
      <c r="F18" s="43">
        <v>3863</v>
      </c>
      <c r="G18" s="43"/>
      <c r="H18" s="43"/>
      <c r="I18" s="43">
        <v>45</v>
      </c>
      <c r="J18" s="43">
        <v>9536</v>
      </c>
      <c r="K18" s="43">
        <f>SUM(C18,E18,G18,I18)</f>
        <v>193</v>
      </c>
      <c r="L18" s="31">
        <f>SUM(D18,F18,H18,J18)</f>
        <v>77226</v>
      </c>
    </row>
    <row r="19" spans="1:12" s="11" customFormat="1" ht="16.5" customHeight="1" x14ac:dyDescent="0.15">
      <c r="A19" s="86"/>
      <c r="B19" s="45" t="s">
        <v>2</v>
      </c>
      <c r="C19" s="49">
        <f t="shared" ref="C19:J19" si="4">SUM(C17:C18)</f>
        <v>49</v>
      </c>
      <c r="D19" s="49">
        <f t="shared" si="4"/>
        <v>260108</v>
      </c>
      <c r="E19" s="49">
        <f t="shared" si="4"/>
        <v>118</v>
      </c>
      <c r="F19" s="49">
        <f t="shared" si="4"/>
        <v>3863</v>
      </c>
      <c r="G19" s="49">
        <f t="shared" si="4"/>
        <v>0</v>
      </c>
      <c r="H19" s="49">
        <f t="shared" si="4"/>
        <v>0</v>
      </c>
      <c r="I19" s="49">
        <f t="shared" si="4"/>
        <v>45</v>
      </c>
      <c r="J19" s="49">
        <f t="shared" si="4"/>
        <v>9536</v>
      </c>
      <c r="K19" s="49">
        <f>SUM(K17:K18)</f>
        <v>212</v>
      </c>
      <c r="L19" s="50">
        <f>SUM(L17:L18)</f>
        <v>273507</v>
      </c>
    </row>
    <row r="20" spans="1:12" s="11" customFormat="1" ht="16.5" customHeight="1" x14ac:dyDescent="0.15">
      <c r="A20" s="86" t="s">
        <v>15</v>
      </c>
      <c r="B20" s="47" t="s">
        <v>70</v>
      </c>
      <c r="C20" s="42">
        <v>12</v>
      </c>
      <c r="D20" s="42">
        <v>138700</v>
      </c>
      <c r="E20" s="41"/>
      <c r="F20" s="41"/>
      <c r="G20" s="42"/>
      <c r="H20" s="42"/>
      <c r="I20" s="41"/>
      <c r="J20" s="41"/>
      <c r="K20" s="41">
        <f>SUM(C20,E20,G20,I20)</f>
        <v>12</v>
      </c>
      <c r="L20" s="29">
        <f>SUM(D20,F20,H20,J20)</f>
        <v>138700</v>
      </c>
    </row>
    <row r="21" spans="1:12" s="11" customFormat="1" ht="16.5" customHeight="1" x14ac:dyDescent="0.15">
      <c r="A21" s="86"/>
      <c r="B21" s="48" t="s">
        <v>71</v>
      </c>
      <c r="C21" s="43">
        <v>41</v>
      </c>
      <c r="D21" s="43">
        <v>85787</v>
      </c>
      <c r="E21" s="43">
        <v>236</v>
      </c>
      <c r="F21" s="43">
        <v>3545</v>
      </c>
      <c r="G21" s="43"/>
      <c r="H21" s="43"/>
      <c r="I21" s="43">
        <v>33</v>
      </c>
      <c r="J21" s="43">
        <v>7166</v>
      </c>
      <c r="K21" s="43">
        <f>SUM(C21,E21,G21,I21)</f>
        <v>310</v>
      </c>
      <c r="L21" s="31">
        <f>SUM(D21,F21,H21,J21)</f>
        <v>96498</v>
      </c>
    </row>
    <row r="22" spans="1:12" s="11" customFormat="1" ht="16.5" customHeight="1" x14ac:dyDescent="0.15">
      <c r="A22" s="86"/>
      <c r="B22" s="45" t="s">
        <v>2</v>
      </c>
      <c r="C22" s="49">
        <f t="shared" ref="C22:J22" si="5">SUM(C20:C21)</f>
        <v>53</v>
      </c>
      <c r="D22" s="49">
        <f t="shared" si="5"/>
        <v>224487</v>
      </c>
      <c r="E22" s="49">
        <f t="shared" si="5"/>
        <v>236</v>
      </c>
      <c r="F22" s="49">
        <f t="shared" si="5"/>
        <v>3545</v>
      </c>
      <c r="G22" s="49">
        <f t="shared" si="5"/>
        <v>0</v>
      </c>
      <c r="H22" s="49">
        <f t="shared" si="5"/>
        <v>0</v>
      </c>
      <c r="I22" s="49">
        <f t="shared" si="5"/>
        <v>33</v>
      </c>
      <c r="J22" s="49">
        <f t="shared" si="5"/>
        <v>7166</v>
      </c>
      <c r="K22" s="49">
        <f>SUM(K20:K21)</f>
        <v>322</v>
      </c>
      <c r="L22" s="50">
        <f>SUM(L20:L21)</f>
        <v>235198</v>
      </c>
    </row>
    <row r="23" spans="1:12" s="11" customFormat="1" ht="16.5" customHeight="1" x14ac:dyDescent="0.15">
      <c r="A23" s="86" t="s">
        <v>67</v>
      </c>
      <c r="B23" s="47" t="s">
        <v>70</v>
      </c>
      <c r="C23" s="42">
        <v>16</v>
      </c>
      <c r="D23" s="42">
        <v>209752</v>
      </c>
      <c r="E23" s="41"/>
      <c r="F23" s="41"/>
      <c r="G23" s="42"/>
      <c r="H23" s="42"/>
      <c r="I23" s="41"/>
      <c r="J23" s="41"/>
      <c r="K23" s="41">
        <f>SUM(C23,E23,G23,I23)</f>
        <v>16</v>
      </c>
      <c r="L23" s="29">
        <f>SUM(D23,F23,H23,J23)</f>
        <v>209752</v>
      </c>
    </row>
    <row r="24" spans="1:12" s="11" customFormat="1" ht="16.5" customHeight="1" x14ac:dyDescent="0.15">
      <c r="A24" s="86"/>
      <c r="B24" s="48" t="s">
        <v>71</v>
      </c>
      <c r="C24" s="43">
        <v>47</v>
      </c>
      <c r="D24" s="43">
        <v>97732</v>
      </c>
      <c r="E24" s="43">
        <v>108</v>
      </c>
      <c r="F24" s="43">
        <v>3638</v>
      </c>
      <c r="G24" s="43"/>
      <c r="H24" s="43"/>
      <c r="I24" s="43">
        <v>55</v>
      </c>
      <c r="J24" s="43">
        <v>20851</v>
      </c>
      <c r="K24" s="43">
        <f>SUM(C24,E24,G24,I24)</f>
        <v>210</v>
      </c>
      <c r="L24" s="31">
        <f>SUM(D24,F24,H24,J24)</f>
        <v>122221</v>
      </c>
    </row>
    <row r="25" spans="1:12" s="11" customFormat="1" ht="16.5" customHeight="1" x14ac:dyDescent="0.15">
      <c r="A25" s="86"/>
      <c r="B25" s="45" t="s">
        <v>2</v>
      </c>
      <c r="C25" s="49">
        <f t="shared" ref="C25:J25" si="6">SUM(C23:C24)</f>
        <v>63</v>
      </c>
      <c r="D25" s="49">
        <f t="shared" si="6"/>
        <v>307484</v>
      </c>
      <c r="E25" s="49">
        <f t="shared" si="6"/>
        <v>108</v>
      </c>
      <c r="F25" s="49">
        <f t="shared" si="6"/>
        <v>3638</v>
      </c>
      <c r="G25" s="49">
        <f t="shared" si="6"/>
        <v>0</v>
      </c>
      <c r="H25" s="49">
        <f t="shared" si="6"/>
        <v>0</v>
      </c>
      <c r="I25" s="49">
        <f t="shared" si="6"/>
        <v>55</v>
      </c>
      <c r="J25" s="49">
        <f t="shared" si="6"/>
        <v>20851</v>
      </c>
      <c r="K25" s="49">
        <f>SUM(K23:K24)</f>
        <v>226</v>
      </c>
      <c r="L25" s="50">
        <f>SUM(L23:L24)</f>
        <v>331973</v>
      </c>
    </row>
    <row r="26" spans="1:12" s="11" customFormat="1" ht="16.5" customHeight="1" x14ac:dyDescent="0.15">
      <c r="A26" s="86" t="s">
        <v>17</v>
      </c>
      <c r="B26" s="47" t="s">
        <v>70</v>
      </c>
      <c r="C26" s="42">
        <v>19</v>
      </c>
      <c r="D26" s="42">
        <v>245595</v>
      </c>
      <c r="E26" s="41"/>
      <c r="F26" s="41"/>
      <c r="G26" s="42"/>
      <c r="H26" s="42"/>
      <c r="I26" s="41"/>
      <c r="J26" s="41"/>
      <c r="K26" s="41">
        <f>SUM(C26,E26,G26,I26)</f>
        <v>19</v>
      </c>
      <c r="L26" s="29">
        <f>SUM(D26,F26,H26,J26)</f>
        <v>245595</v>
      </c>
    </row>
    <row r="27" spans="1:12" s="11" customFormat="1" ht="16.5" customHeight="1" x14ac:dyDescent="0.15">
      <c r="A27" s="86"/>
      <c r="B27" s="48" t="s">
        <v>71</v>
      </c>
      <c r="C27" s="43">
        <v>40</v>
      </c>
      <c r="D27" s="43">
        <v>87440</v>
      </c>
      <c r="E27" s="43">
        <v>91</v>
      </c>
      <c r="F27" s="43">
        <v>3447</v>
      </c>
      <c r="G27" s="43"/>
      <c r="H27" s="43"/>
      <c r="I27" s="43">
        <v>47</v>
      </c>
      <c r="J27" s="43">
        <v>16310</v>
      </c>
      <c r="K27" s="43">
        <f>SUM(C27,E27,G27,I27)</f>
        <v>178</v>
      </c>
      <c r="L27" s="31">
        <f>SUM(D27,F27,H27,J27)</f>
        <v>107197</v>
      </c>
    </row>
    <row r="28" spans="1:12" s="11" customFormat="1" ht="16.5" customHeight="1" x14ac:dyDescent="0.15">
      <c r="A28" s="86"/>
      <c r="B28" s="45" t="s">
        <v>2</v>
      </c>
      <c r="C28" s="49">
        <f t="shared" ref="C28:J28" si="7">SUM(C26:C27)</f>
        <v>59</v>
      </c>
      <c r="D28" s="49">
        <f t="shared" si="7"/>
        <v>333035</v>
      </c>
      <c r="E28" s="49">
        <f t="shared" si="7"/>
        <v>91</v>
      </c>
      <c r="F28" s="49">
        <f t="shared" si="7"/>
        <v>3447</v>
      </c>
      <c r="G28" s="49">
        <f t="shared" si="7"/>
        <v>0</v>
      </c>
      <c r="H28" s="49">
        <f t="shared" si="7"/>
        <v>0</v>
      </c>
      <c r="I28" s="49">
        <f t="shared" si="7"/>
        <v>47</v>
      </c>
      <c r="J28" s="49">
        <f t="shared" si="7"/>
        <v>16310</v>
      </c>
      <c r="K28" s="49">
        <f>SUM(K26:K27)</f>
        <v>197</v>
      </c>
      <c r="L28" s="50">
        <f>SUM(L26:L27)</f>
        <v>352792</v>
      </c>
    </row>
    <row r="29" spans="1:12" s="11" customFormat="1" ht="16.5" customHeight="1" x14ac:dyDescent="0.15">
      <c r="A29" s="86" t="s">
        <v>18</v>
      </c>
      <c r="B29" s="47" t="s">
        <v>70</v>
      </c>
      <c r="C29" s="42">
        <v>14</v>
      </c>
      <c r="D29" s="42">
        <v>194195</v>
      </c>
      <c r="E29" s="41"/>
      <c r="F29" s="41"/>
      <c r="G29" s="42"/>
      <c r="H29" s="42"/>
      <c r="I29" s="41"/>
      <c r="J29" s="41"/>
      <c r="K29" s="41">
        <f>SUM(C29,E29,G29,I29)</f>
        <v>14</v>
      </c>
      <c r="L29" s="29">
        <f>SUM(D29,F29,H29,J29)</f>
        <v>194195</v>
      </c>
    </row>
    <row r="30" spans="1:12" s="11" customFormat="1" ht="16.5" customHeight="1" x14ac:dyDescent="0.15">
      <c r="A30" s="86"/>
      <c r="B30" s="48" t="s">
        <v>71</v>
      </c>
      <c r="C30" s="43">
        <v>40</v>
      </c>
      <c r="D30" s="43">
        <v>74985</v>
      </c>
      <c r="E30" s="43">
        <v>149</v>
      </c>
      <c r="F30" s="43">
        <v>3101</v>
      </c>
      <c r="G30" s="43"/>
      <c r="H30" s="43"/>
      <c r="I30" s="43">
        <v>40</v>
      </c>
      <c r="J30" s="43">
        <v>17482</v>
      </c>
      <c r="K30" s="43">
        <f>SUM(C30,E30,G30,I30)</f>
        <v>229</v>
      </c>
      <c r="L30" s="31">
        <f>SUM(D30,F30,H30,J30)</f>
        <v>95568</v>
      </c>
    </row>
    <row r="31" spans="1:12" s="11" customFormat="1" ht="16.5" customHeight="1" x14ac:dyDescent="0.15">
      <c r="A31" s="86"/>
      <c r="B31" s="45" t="s">
        <v>2</v>
      </c>
      <c r="C31" s="49">
        <f t="shared" ref="C31:J31" si="8">SUM(C29:C30)</f>
        <v>54</v>
      </c>
      <c r="D31" s="49">
        <f t="shared" si="8"/>
        <v>269180</v>
      </c>
      <c r="E31" s="49">
        <f t="shared" si="8"/>
        <v>149</v>
      </c>
      <c r="F31" s="49">
        <f t="shared" si="8"/>
        <v>3101</v>
      </c>
      <c r="G31" s="49">
        <f t="shared" si="8"/>
        <v>0</v>
      </c>
      <c r="H31" s="49">
        <f t="shared" si="8"/>
        <v>0</v>
      </c>
      <c r="I31" s="49">
        <f t="shared" si="8"/>
        <v>40</v>
      </c>
      <c r="J31" s="49">
        <f t="shared" si="8"/>
        <v>17482</v>
      </c>
      <c r="K31" s="49">
        <f>SUM(K29:K30)</f>
        <v>243</v>
      </c>
      <c r="L31" s="50">
        <f>SUM(L29:L30)</f>
        <v>289763</v>
      </c>
    </row>
    <row r="32" spans="1:12" s="11" customFormat="1" ht="16.5" customHeight="1" x14ac:dyDescent="0.15">
      <c r="A32" s="86" t="s">
        <v>68</v>
      </c>
      <c r="B32" s="47" t="s">
        <v>70</v>
      </c>
      <c r="C32" s="42">
        <v>17</v>
      </c>
      <c r="D32" s="42">
        <v>142031</v>
      </c>
      <c r="E32" s="41"/>
      <c r="F32" s="41"/>
      <c r="G32" s="42"/>
      <c r="H32" s="42"/>
      <c r="I32" s="41"/>
      <c r="J32" s="41"/>
      <c r="K32" s="41">
        <f>SUM(C32,E32,G32,I32)</f>
        <v>17</v>
      </c>
      <c r="L32" s="29">
        <f>SUM(D32,F32,H32,J32)</f>
        <v>142031</v>
      </c>
    </row>
    <row r="33" spans="1:12" s="11" customFormat="1" ht="16.5" customHeight="1" x14ac:dyDescent="0.15">
      <c r="A33" s="86"/>
      <c r="B33" s="48" t="s">
        <v>71</v>
      </c>
      <c r="C33" s="43">
        <v>52</v>
      </c>
      <c r="D33" s="43">
        <v>106936</v>
      </c>
      <c r="E33" s="43">
        <v>87</v>
      </c>
      <c r="F33" s="43">
        <v>2431</v>
      </c>
      <c r="G33" s="43"/>
      <c r="H33" s="43"/>
      <c r="I33" s="43">
        <v>33</v>
      </c>
      <c r="J33" s="43">
        <v>5072</v>
      </c>
      <c r="K33" s="43">
        <f>SUM(C33,E33,G33,I33)</f>
        <v>172</v>
      </c>
      <c r="L33" s="31">
        <f>SUM(D33,F33,H33,J33)</f>
        <v>114439</v>
      </c>
    </row>
    <row r="34" spans="1:12" s="11" customFormat="1" ht="16.5" customHeight="1" x14ac:dyDescent="0.15">
      <c r="A34" s="86"/>
      <c r="B34" s="45" t="s">
        <v>2</v>
      </c>
      <c r="C34" s="49">
        <f t="shared" ref="C34:J34" si="9">SUM(C32:C33)</f>
        <v>69</v>
      </c>
      <c r="D34" s="49">
        <f t="shared" si="9"/>
        <v>248967</v>
      </c>
      <c r="E34" s="49">
        <f t="shared" si="9"/>
        <v>87</v>
      </c>
      <c r="F34" s="49">
        <f t="shared" si="9"/>
        <v>2431</v>
      </c>
      <c r="G34" s="49">
        <f t="shared" si="9"/>
        <v>0</v>
      </c>
      <c r="H34" s="49">
        <f t="shared" si="9"/>
        <v>0</v>
      </c>
      <c r="I34" s="49">
        <f t="shared" si="9"/>
        <v>33</v>
      </c>
      <c r="J34" s="49">
        <f t="shared" si="9"/>
        <v>5072</v>
      </c>
      <c r="K34" s="49">
        <f>SUM(K32:K33)</f>
        <v>189</v>
      </c>
      <c r="L34" s="50">
        <f>SUM(L32:L33)</f>
        <v>256470</v>
      </c>
    </row>
    <row r="35" spans="1:12" s="11" customFormat="1" ht="16.5" customHeight="1" x14ac:dyDescent="0.15">
      <c r="A35" s="86" t="s">
        <v>55</v>
      </c>
      <c r="B35" s="47" t="s">
        <v>70</v>
      </c>
      <c r="C35" s="42">
        <v>17</v>
      </c>
      <c r="D35" s="42">
        <v>227622</v>
      </c>
      <c r="E35" s="41"/>
      <c r="F35" s="41"/>
      <c r="G35" s="42"/>
      <c r="H35" s="42"/>
      <c r="I35" s="41"/>
      <c r="J35" s="41"/>
      <c r="K35" s="41">
        <f>SUM(C35,E35,G35,I35)</f>
        <v>17</v>
      </c>
      <c r="L35" s="29">
        <f>SUM(D35,F35,H35,J35)</f>
        <v>227622</v>
      </c>
    </row>
    <row r="36" spans="1:12" s="11" customFormat="1" ht="16.5" customHeight="1" x14ac:dyDescent="0.15">
      <c r="A36" s="86"/>
      <c r="B36" s="48" t="s">
        <v>71</v>
      </c>
      <c r="C36" s="43">
        <v>40</v>
      </c>
      <c r="D36" s="43">
        <v>79871</v>
      </c>
      <c r="E36" s="43">
        <v>53</v>
      </c>
      <c r="F36" s="43">
        <v>1164</v>
      </c>
      <c r="G36" s="43"/>
      <c r="H36" s="43"/>
      <c r="I36" s="43">
        <v>26</v>
      </c>
      <c r="J36" s="43">
        <v>5285</v>
      </c>
      <c r="K36" s="43">
        <f>SUM(C36,E36,G36,I36)</f>
        <v>119</v>
      </c>
      <c r="L36" s="31">
        <f>SUM(D36,F36,H36,J36)</f>
        <v>86320</v>
      </c>
    </row>
    <row r="37" spans="1:12" s="11" customFormat="1" ht="16.5" customHeight="1" x14ac:dyDescent="0.15">
      <c r="A37" s="86"/>
      <c r="B37" s="45" t="s">
        <v>2</v>
      </c>
      <c r="C37" s="49">
        <f t="shared" ref="C37:J37" si="10">SUM(C35:C36)</f>
        <v>57</v>
      </c>
      <c r="D37" s="49">
        <f t="shared" si="10"/>
        <v>307493</v>
      </c>
      <c r="E37" s="49">
        <f t="shared" si="10"/>
        <v>53</v>
      </c>
      <c r="F37" s="49">
        <f t="shared" si="10"/>
        <v>1164</v>
      </c>
      <c r="G37" s="49">
        <f t="shared" si="10"/>
        <v>0</v>
      </c>
      <c r="H37" s="49">
        <f t="shared" si="10"/>
        <v>0</v>
      </c>
      <c r="I37" s="49">
        <f t="shared" si="10"/>
        <v>26</v>
      </c>
      <c r="J37" s="49">
        <f t="shared" si="10"/>
        <v>5285</v>
      </c>
      <c r="K37" s="49">
        <f>SUM(K35:K36)</f>
        <v>136</v>
      </c>
      <c r="L37" s="50">
        <f>SUM(L35:L36)</f>
        <v>313942</v>
      </c>
    </row>
    <row r="38" spans="1:12" s="11" customFormat="1" ht="16.5" customHeight="1" x14ac:dyDescent="0.15">
      <c r="A38" s="86" t="s">
        <v>56</v>
      </c>
      <c r="B38" s="47" t="s">
        <v>70</v>
      </c>
      <c r="C38" s="42">
        <v>15</v>
      </c>
      <c r="D38" s="42">
        <v>206627</v>
      </c>
      <c r="E38" s="41"/>
      <c r="F38" s="41"/>
      <c r="G38" s="42"/>
      <c r="H38" s="42"/>
      <c r="I38" s="41"/>
      <c r="J38" s="41"/>
      <c r="K38" s="41">
        <f>SUM(C38,E38,G38,I38)</f>
        <v>15</v>
      </c>
      <c r="L38" s="29">
        <f>SUM(D38,F38,H38,J38)</f>
        <v>206627</v>
      </c>
    </row>
    <row r="39" spans="1:12" s="11" customFormat="1" ht="16.5" customHeight="1" x14ac:dyDescent="0.15">
      <c r="A39" s="86"/>
      <c r="B39" s="48" t="s">
        <v>71</v>
      </c>
      <c r="C39" s="43">
        <v>32</v>
      </c>
      <c r="D39" s="43">
        <v>75005</v>
      </c>
      <c r="E39" s="43">
        <v>27</v>
      </c>
      <c r="F39" s="43">
        <v>730</v>
      </c>
      <c r="G39" s="43"/>
      <c r="H39" s="43"/>
      <c r="I39" s="43">
        <v>11</v>
      </c>
      <c r="J39" s="43">
        <v>2263</v>
      </c>
      <c r="K39" s="43">
        <f>SUM(C39,E39,G39,I39)</f>
        <v>70</v>
      </c>
      <c r="L39" s="31">
        <f>SUM(D39,F39,H39,J39)</f>
        <v>77998</v>
      </c>
    </row>
    <row r="40" spans="1:12" s="11" customFormat="1" ht="16.5" customHeight="1" x14ac:dyDescent="0.15">
      <c r="A40" s="86"/>
      <c r="B40" s="45" t="s">
        <v>2</v>
      </c>
      <c r="C40" s="49">
        <f t="shared" ref="C40:J40" si="11">SUM(C38:C39)</f>
        <v>47</v>
      </c>
      <c r="D40" s="49">
        <f t="shared" si="11"/>
        <v>281632</v>
      </c>
      <c r="E40" s="49">
        <f t="shared" si="11"/>
        <v>27</v>
      </c>
      <c r="F40" s="49">
        <f t="shared" si="11"/>
        <v>730</v>
      </c>
      <c r="G40" s="49">
        <f t="shared" si="11"/>
        <v>0</v>
      </c>
      <c r="H40" s="49">
        <f t="shared" si="11"/>
        <v>0</v>
      </c>
      <c r="I40" s="49">
        <f t="shared" si="11"/>
        <v>11</v>
      </c>
      <c r="J40" s="49">
        <f t="shared" si="11"/>
        <v>2263</v>
      </c>
      <c r="K40" s="49">
        <f>SUM(K38:K39)</f>
        <v>85</v>
      </c>
      <c r="L40" s="50">
        <f>SUM(L38:L39)</f>
        <v>284625</v>
      </c>
    </row>
    <row r="41" spans="1:12" s="11" customFormat="1" ht="16.5" customHeight="1" x14ac:dyDescent="0.15">
      <c r="A41" s="86" t="s">
        <v>2</v>
      </c>
      <c r="B41" s="47" t="s">
        <v>70</v>
      </c>
      <c r="C41" s="41">
        <f>SUM(C5,C8,C11,C14,C17,C20,C23,C26,C29,C32,C35,C38)</f>
        <v>188</v>
      </c>
      <c r="D41" s="41">
        <f t="shared" ref="D41:J41" si="12">SUM(D5,D8,D11,D14,D17,D20,D23,D26,D29,D32,D35,D38)</f>
        <v>2444703</v>
      </c>
      <c r="E41" s="41">
        <f t="shared" si="12"/>
        <v>0</v>
      </c>
      <c r="F41" s="41">
        <f t="shared" si="12"/>
        <v>0</v>
      </c>
      <c r="G41" s="41">
        <f t="shared" si="12"/>
        <v>0</v>
      </c>
      <c r="H41" s="41">
        <f t="shared" si="12"/>
        <v>0</v>
      </c>
      <c r="I41" s="41">
        <f t="shared" si="12"/>
        <v>0</v>
      </c>
      <c r="J41" s="41">
        <f t="shared" si="12"/>
        <v>0</v>
      </c>
      <c r="K41" s="41">
        <f>SUM(C41,E41,G41,I41)</f>
        <v>188</v>
      </c>
      <c r="L41" s="29">
        <f>SUM(D41,F41,H41,J41)</f>
        <v>2444703</v>
      </c>
    </row>
    <row r="42" spans="1:12" s="11" customFormat="1" ht="16.5" customHeight="1" x14ac:dyDescent="0.15">
      <c r="A42" s="86"/>
      <c r="B42" s="48" t="s">
        <v>71</v>
      </c>
      <c r="C42" s="43">
        <f t="shared" ref="C42:J42" si="13">SUM(C6,C9,C12,C15,C18,C21,C24,C27,C30,C33,C36,C39)</f>
        <v>462</v>
      </c>
      <c r="D42" s="43">
        <f>SUM(D6,D9,D12,D15,D18,D21,D24,D27,D30,D33,D36,D39)</f>
        <v>988722</v>
      </c>
      <c r="E42" s="43">
        <f t="shared" si="13"/>
        <v>1151</v>
      </c>
      <c r="F42" s="43">
        <f t="shared" si="13"/>
        <v>30798</v>
      </c>
      <c r="G42" s="43">
        <f t="shared" si="13"/>
        <v>0</v>
      </c>
      <c r="H42" s="43">
        <f t="shared" si="13"/>
        <v>0</v>
      </c>
      <c r="I42" s="43">
        <f t="shared" si="13"/>
        <v>369</v>
      </c>
      <c r="J42" s="43">
        <f t="shared" si="13"/>
        <v>99312</v>
      </c>
      <c r="K42" s="43">
        <f>SUM(C42,E42,G42,I42)</f>
        <v>1982</v>
      </c>
      <c r="L42" s="31">
        <f>SUM(D42,F42,H42,J42)</f>
        <v>1118832</v>
      </c>
    </row>
    <row r="43" spans="1:12" s="11" customFormat="1" ht="16.5" customHeight="1" thickBot="1" x14ac:dyDescent="0.2">
      <c r="A43" s="85"/>
      <c r="B43" s="51" t="s">
        <v>2</v>
      </c>
      <c r="C43" s="52">
        <f t="shared" ref="C43:J43" si="14">SUM(C41:C42)</f>
        <v>650</v>
      </c>
      <c r="D43" s="52">
        <f>SUM(D41:D42)</f>
        <v>3433425</v>
      </c>
      <c r="E43" s="52">
        <f t="shared" si="14"/>
        <v>1151</v>
      </c>
      <c r="F43" s="52">
        <f t="shared" si="14"/>
        <v>30798</v>
      </c>
      <c r="G43" s="52">
        <f t="shared" si="14"/>
        <v>0</v>
      </c>
      <c r="H43" s="52">
        <f t="shared" si="14"/>
        <v>0</v>
      </c>
      <c r="I43" s="52">
        <f t="shared" si="14"/>
        <v>369</v>
      </c>
      <c r="J43" s="52">
        <f t="shared" si="14"/>
        <v>99312</v>
      </c>
      <c r="K43" s="52">
        <f>SUM(K41:K42)</f>
        <v>2170</v>
      </c>
      <c r="L43" s="53">
        <f>SUM(L41:L42)</f>
        <v>3563535</v>
      </c>
    </row>
  </sheetData>
  <mergeCells count="21">
    <mergeCell ref="E3:F3"/>
    <mergeCell ref="G3:H3"/>
    <mergeCell ref="I3:J3"/>
    <mergeCell ref="K3:L3"/>
    <mergeCell ref="A5:A7"/>
    <mergeCell ref="A20:A22"/>
    <mergeCell ref="A2:C2"/>
    <mergeCell ref="A3:A4"/>
    <mergeCell ref="B3:B4"/>
    <mergeCell ref="C3:D3"/>
    <mergeCell ref="A8:A10"/>
    <mergeCell ref="A11:A13"/>
    <mergeCell ref="A14:A16"/>
    <mergeCell ref="A17:A19"/>
    <mergeCell ref="A41:A43"/>
    <mergeCell ref="A23:A25"/>
    <mergeCell ref="A26:A28"/>
    <mergeCell ref="A29:A31"/>
    <mergeCell ref="A32:A34"/>
    <mergeCell ref="A35:A37"/>
    <mergeCell ref="A38:A40"/>
  </mergeCells>
  <phoneticPr fontId="2"/>
  <printOptions horizontalCentered="1"/>
  <pageMargins left="0.78740157480314965" right="0.39370078740157483" top="0.98425196850393704" bottom="0.98425196850393704" header="0.51181102362204722" footer="0.51181102362204722"/>
  <pageSetup paperSize="9" scale="90" orientation="portrait" r:id="rId1"/>
  <headerFooter alignWithMargins="0"/>
  <ignoredErrors>
    <ignoredError sqref="K7:L4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51"/>
  <sheetViews>
    <sheetView showZeros="0" view="pageBreakPreview" zoomScaleNormal="100" zoomScaleSheetLayoutView="100" workbookViewId="0">
      <pane xSplit="3" ySplit="4" topLeftCell="D26" activePane="bottomRight" state="frozen"/>
      <selection activeCell="H1" sqref="H1"/>
      <selection pane="topRight" activeCell="H1" sqref="H1"/>
      <selection pane="bottomLeft" activeCell="H1" sqref="H1"/>
      <selection pane="bottomRight" activeCell="N10" sqref="N10"/>
    </sheetView>
  </sheetViews>
  <sheetFormatPr defaultRowHeight="13.5" x14ac:dyDescent="0.15"/>
  <cols>
    <col min="1" max="2" width="8.5" style="2" customWidth="1"/>
    <col min="3" max="10" width="11.125" style="2" customWidth="1"/>
    <col min="11" max="16384" width="9" style="2"/>
  </cols>
  <sheetData>
    <row r="1" spans="1:10" ht="21" customHeight="1" x14ac:dyDescent="0.15">
      <c r="J1" s="3"/>
    </row>
    <row r="2" spans="1:10" ht="21" customHeight="1" thickBot="1" x14ac:dyDescent="0.2">
      <c r="A2" s="92" t="s">
        <v>9</v>
      </c>
      <c r="B2" s="92"/>
      <c r="C2" s="92"/>
      <c r="D2" s="92"/>
      <c r="E2" s="4"/>
      <c r="F2" s="4"/>
      <c r="G2" s="4"/>
      <c r="H2" s="4"/>
      <c r="I2" s="4"/>
      <c r="J2" s="4"/>
    </row>
    <row r="3" spans="1:10" s="11" customFormat="1" ht="21" customHeight="1" x14ac:dyDescent="0.15">
      <c r="A3" s="96" t="s">
        <v>66</v>
      </c>
      <c r="B3" s="97"/>
      <c r="C3" s="100" t="s">
        <v>49</v>
      </c>
      <c r="D3" s="102" t="s">
        <v>38</v>
      </c>
      <c r="E3" s="54" t="s">
        <v>19</v>
      </c>
      <c r="F3" s="54" t="s">
        <v>20</v>
      </c>
      <c r="G3" s="54" t="s">
        <v>22</v>
      </c>
      <c r="H3" s="54" t="s">
        <v>29</v>
      </c>
      <c r="I3" s="54" t="s">
        <v>73</v>
      </c>
      <c r="J3" s="55" t="s">
        <v>72</v>
      </c>
    </row>
    <row r="4" spans="1:10" s="11" customFormat="1" ht="21" customHeight="1" x14ac:dyDescent="0.15">
      <c r="A4" s="98"/>
      <c r="B4" s="99"/>
      <c r="C4" s="101"/>
      <c r="D4" s="103"/>
      <c r="E4" s="56" t="s">
        <v>39</v>
      </c>
      <c r="F4" s="56" t="s">
        <v>21</v>
      </c>
      <c r="G4" s="56" t="s">
        <v>23</v>
      </c>
      <c r="H4" s="56" t="s">
        <v>24</v>
      </c>
      <c r="I4" s="56" t="s">
        <v>25</v>
      </c>
      <c r="J4" s="57" t="s">
        <v>26</v>
      </c>
    </row>
    <row r="5" spans="1:10" s="11" customFormat="1" ht="29.25" customHeight="1" x14ac:dyDescent="0.15">
      <c r="A5" s="87" t="s">
        <v>10</v>
      </c>
      <c r="B5" s="18" t="s">
        <v>74</v>
      </c>
      <c r="C5" s="19">
        <v>109</v>
      </c>
      <c r="D5" s="19">
        <v>2</v>
      </c>
      <c r="E5" s="19">
        <v>0</v>
      </c>
      <c r="F5" s="19">
        <v>7</v>
      </c>
      <c r="G5" s="19">
        <v>15</v>
      </c>
      <c r="H5" s="19">
        <v>1</v>
      </c>
      <c r="I5" s="19">
        <v>7</v>
      </c>
      <c r="J5" s="58">
        <v>77</v>
      </c>
    </row>
    <row r="6" spans="1:10" s="11" customFormat="1" ht="29.25" customHeight="1" x14ac:dyDescent="0.15">
      <c r="A6" s="94"/>
      <c r="B6" s="32" t="s">
        <v>5</v>
      </c>
      <c r="C6" s="20">
        <v>251312</v>
      </c>
      <c r="D6" s="20">
        <v>103763</v>
      </c>
      <c r="E6" s="20">
        <v>0</v>
      </c>
      <c r="F6" s="20">
        <v>69138</v>
      </c>
      <c r="G6" s="20">
        <v>64426</v>
      </c>
      <c r="H6" s="20">
        <v>1971</v>
      </c>
      <c r="I6" s="20">
        <v>5738</v>
      </c>
      <c r="J6" s="33">
        <v>6276</v>
      </c>
    </row>
    <row r="7" spans="1:10" s="11" customFormat="1" ht="29.25" customHeight="1" x14ac:dyDescent="0.15">
      <c r="A7" s="87" t="s">
        <v>11</v>
      </c>
      <c r="B7" s="18" t="s">
        <v>74</v>
      </c>
      <c r="C7" s="19">
        <v>119</v>
      </c>
      <c r="D7" s="19">
        <v>3</v>
      </c>
      <c r="E7" s="19">
        <v>1</v>
      </c>
      <c r="F7" s="19">
        <v>10</v>
      </c>
      <c r="G7" s="19">
        <v>18</v>
      </c>
      <c r="H7" s="19">
        <v>3</v>
      </c>
      <c r="I7" s="19">
        <v>5</v>
      </c>
      <c r="J7" s="58">
        <v>79</v>
      </c>
    </row>
    <row r="8" spans="1:10" s="11" customFormat="1" ht="29.25" customHeight="1" x14ac:dyDescent="0.15">
      <c r="A8" s="94"/>
      <c r="B8" s="32" t="s">
        <v>5</v>
      </c>
      <c r="C8" s="20">
        <v>360131</v>
      </c>
      <c r="D8" s="20">
        <v>152457</v>
      </c>
      <c r="E8" s="20">
        <v>21290</v>
      </c>
      <c r="F8" s="20">
        <v>95314</v>
      </c>
      <c r="G8" s="20">
        <v>74072</v>
      </c>
      <c r="H8" s="20">
        <v>6465</v>
      </c>
      <c r="I8" s="20">
        <v>4493</v>
      </c>
      <c r="J8" s="33">
        <v>6040</v>
      </c>
    </row>
    <row r="9" spans="1:10" s="11" customFormat="1" ht="29.25" customHeight="1" x14ac:dyDescent="0.15">
      <c r="A9" s="87" t="s">
        <v>12</v>
      </c>
      <c r="B9" s="18" t="s">
        <v>74</v>
      </c>
      <c r="C9" s="19">
        <v>167</v>
      </c>
      <c r="D9" s="19">
        <v>2</v>
      </c>
      <c r="E9" s="19">
        <v>0</v>
      </c>
      <c r="F9" s="19">
        <v>8</v>
      </c>
      <c r="G9" s="19">
        <v>14</v>
      </c>
      <c r="H9" s="19">
        <v>3</v>
      </c>
      <c r="I9" s="19">
        <v>13</v>
      </c>
      <c r="J9" s="58">
        <v>127</v>
      </c>
    </row>
    <row r="10" spans="1:10" s="11" customFormat="1" ht="29.25" customHeight="1" x14ac:dyDescent="0.15">
      <c r="A10" s="94"/>
      <c r="B10" s="32" t="s">
        <v>5</v>
      </c>
      <c r="C10" s="20">
        <v>271148</v>
      </c>
      <c r="D10" s="20">
        <v>103613</v>
      </c>
      <c r="E10" s="20">
        <v>0</v>
      </c>
      <c r="F10" s="20">
        <v>78584</v>
      </c>
      <c r="G10" s="20">
        <v>55865</v>
      </c>
      <c r="H10" s="20">
        <v>7094</v>
      </c>
      <c r="I10" s="20">
        <v>10229</v>
      </c>
      <c r="J10" s="33">
        <v>15763</v>
      </c>
    </row>
    <row r="11" spans="1:10" s="11" customFormat="1" ht="29.25" customHeight="1" x14ac:dyDescent="0.15">
      <c r="A11" s="87" t="s">
        <v>13</v>
      </c>
      <c r="B11" s="18" t="s">
        <v>74</v>
      </c>
      <c r="C11" s="19">
        <v>165</v>
      </c>
      <c r="D11" s="19">
        <v>2</v>
      </c>
      <c r="E11" s="19">
        <v>0</v>
      </c>
      <c r="F11" s="19">
        <v>14</v>
      </c>
      <c r="G11" s="19">
        <v>19</v>
      </c>
      <c r="H11" s="19">
        <v>2</v>
      </c>
      <c r="I11" s="19">
        <v>8</v>
      </c>
      <c r="J11" s="58">
        <v>120</v>
      </c>
    </row>
    <row r="12" spans="1:10" s="11" customFormat="1" ht="29.25" customHeight="1" x14ac:dyDescent="0.15">
      <c r="A12" s="94"/>
      <c r="B12" s="32" t="s">
        <v>5</v>
      </c>
      <c r="C12" s="20">
        <v>342674</v>
      </c>
      <c r="D12" s="20">
        <v>107223</v>
      </c>
      <c r="E12" s="20">
        <v>0</v>
      </c>
      <c r="F12" s="20">
        <v>131528</v>
      </c>
      <c r="G12" s="20">
        <v>79760</v>
      </c>
      <c r="H12" s="20">
        <v>3446</v>
      </c>
      <c r="I12" s="20">
        <v>6128</v>
      </c>
      <c r="J12" s="33">
        <v>14589</v>
      </c>
    </row>
    <row r="13" spans="1:10" s="11" customFormat="1" ht="29.25" customHeight="1" x14ac:dyDescent="0.15">
      <c r="A13" s="87" t="s">
        <v>14</v>
      </c>
      <c r="B13" s="18" t="s">
        <v>74</v>
      </c>
      <c r="C13" s="19">
        <v>212</v>
      </c>
      <c r="D13" s="19">
        <v>1</v>
      </c>
      <c r="E13" s="19">
        <v>0</v>
      </c>
      <c r="F13" s="19">
        <v>15</v>
      </c>
      <c r="G13" s="19">
        <v>11</v>
      </c>
      <c r="H13" s="19">
        <v>4</v>
      </c>
      <c r="I13" s="19">
        <v>5</v>
      </c>
      <c r="J13" s="58">
        <v>176</v>
      </c>
    </row>
    <row r="14" spans="1:10" s="11" customFormat="1" ht="29.25" customHeight="1" x14ac:dyDescent="0.15">
      <c r="A14" s="94"/>
      <c r="B14" s="32" t="s">
        <v>5</v>
      </c>
      <c r="C14" s="20">
        <v>273507</v>
      </c>
      <c r="D14" s="20">
        <v>50791</v>
      </c>
      <c r="E14" s="20">
        <v>0</v>
      </c>
      <c r="F14" s="20">
        <v>144602</v>
      </c>
      <c r="G14" s="20">
        <v>47551</v>
      </c>
      <c r="H14" s="20">
        <v>7938</v>
      </c>
      <c r="I14" s="20">
        <v>3943</v>
      </c>
      <c r="J14" s="33">
        <v>18682</v>
      </c>
    </row>
    <row r="15" spans="1:10" s="11" customFormat="1" ht="29.25" customHeight="1" x14ac:dyDescent="0.15">
      <c r="A15" s="87" t="s">
        <v>15</v>
      </c>
      <c r="B15" s="18" t="s">
        <v>74</v>
      </c>
      <c r="C15" s="19">
        <v>322</v>
      </c>
      <c r="D15" s="19">
        <v>1</v>
      </c>
      <c r="E15" s="19">
        <v>0</v>
      </c>
      <c r="F15" s="19">
        <v>8</v>
      </c>
      <c r="G15" s="19">
        <v>16</v>
      </c>
      <c r="H15" s="19">
        <v>4</v>
      </c>
      <c r="I15" s="19">
        <v>7</v>
      </c>
      <c r="J15" s="58">
        <v>286</v>
      </c>
    </row>
    <row r="16" spans="1:10" s="11" customFormat="1" ht="29.25" customHeight="1" x14ac:dyDescent="0.15">
      <c r="A16" s="94"/>
      <c r="B16" s="32" t="s">
        <v>5</v>
      </c>
      <c r="C16" s="20">
        <v>235198</v>
      </c>
      <c r="D16" s="20">
        <v>49689</v>
      </c>
      <c r="E16" s="20">
        <v>0</v>
      </c>
      <c r="F16" s="20">
        <v>78929</v>
      </c>
      <c r="G16" s="20">
        <v>72585</v>
      </c>
      <c r="H16" s="20">
        <v>10887</v>
      </c>
      <c r="I16" s="20">
        <v>5737</v>
      </c>
      <c r="J16" s="33">
        <v>17371</v>
      </c>
    </row>
    <row r="17" spans="1:10" s="11" customFormat="1" ht="29.25" customHeight="1" x14ac:dyDescent="0.15">
      <c r="A17" s="87" t="s">
        <v>16</v>
      </c>
      <c r="B17" s="18" t="s">
        <v>74</v>
      </c>
      <c r="C17" s="19">
        <v>226</v>
      </c>
      <c r="D17" s="19">
        <v>2</v>
      </c>
      <c r="E17" s="19">
        <v>0</v>
      </c>
      <c r="F17" s="19">
        <v>12</v>
      </c>
      <c r="G17" s="19">
        <v>19</v>
      </c>
      <c r="H17" s="19">
        <v>3</v>
      </c>
      <c r="I17" s="19">
        <v>8</v>
      </c>
      <c r="J17" s="58">
        <v>182</v>
      </c>
    </row>
    <row r="18" spans="1:10" s="11" customFormat="1" ht="29.25" customHeight="1" x14ac:dyDescent="0.15">
      <c r="A18" s="94"/>
      <c r="B18" s="32" t="s">
        <v>5</v>
      </c>
      <c r="C18" s="20">
        <v>331973</v>
      </c>
      <c r="D18" s="20">
        <v>97716</v>
      </c>
      <c r="E18" s="20">
        <v>0</v>
      </c>
      <c r="F18" s="20">
        <v>112402</v>
      </c>
      <c r="G18" s="20">
        <v>84746</v>
      </c>
      <c r="H18" s="20">
        <v>6444</v>
      </c>
      <c r="I18" s="20">
        <v>6972</v>
      </c>
      <c r="J18" s="33">
        <v>23693</v>
      </c>
    </row>
    <row r="19" spans="1:10" s="11" customFormat="1" ht="29.25" customHeight="1" x14ac:dyDescent="0.15">
      <c r="A19" s="87" t="s">
        <v>17</v>
      </c>
      <c r="B19" s="18" t="s">
        <v>74</v>
      </c>
      <c r="C19" s="19">
        <v>197</v>
      </c>
      <c r="D19" s="19">
        <v>2</v>
      </c>
      <c r="E19" s="19">
        <v>1</v>
      </c>
      <c r="F19" s="19">
        <v>13</v>
      </c>
      <c r="G19" s="19">
        <v>18</v>
      </c>
      <c r="H19" s="19">
        <v>4</v>
      </c>
      <c r="I19" s="19">
        <v>10</v>
      </c>
      <c r="J19" s="58">
        <v>149</v>
      </c>
    </row>
    <row r="20" spans="1:10" s="11" customFormat="1" ht="29.25" customHeight="1" x14ac:dyDescent="0.15">
      <c r="A20" s="94"/>
      <c r="B20" s="32" t="s">
        <v>5</v>
      </c>
      <c r="C20" s="20">
        <v>352792</v>
      </c>
      <c r="D20" s="20">
        <v>104625</v>
      </c>
      <c r="E20" s="20">
        <v>11877</v>
      </c>
      <c r="F20" s="20">
        <v>122454</v>
      </c>
      <c r="G20" s="20">
        <v>77215</v>
      </c>
      <c r="H20" s="20">
        <v>10143</v>
      </c>
      <c r="I20" s="20">
        <v>6959</v>
      </c>
      <c r="J20" s="33">
        <v>19519</v>
      </c>
    </row>
    <row r="21" spans="1:10" s="11" customFormat="1" ht="29.25" customHeight="1" x14ac:dyDescent="0.15">
      <c r="A21" s="87" t="s">
        <v>18</v>
      </c>
      <c r="B21" s="18" t="s">
        <v>74</v>
      </c>
      <c r="C21" s="19">
        <v>243</v>
      </c>
      <c r="D21" s="19">
        <v>2</v>
      </c>
      <c r="E21" s="19">
        <v>0</v>
      </c>
      <c r="F21" s="19">
        <v>8</v>
      </c>
      <c r="G21" s="19">
        <v>16</v>
      </c>
      <c r="H21" s="19">
        <v>4</v>
      </c>
      <c r="I21" s="19">
        <v>7</v>
      </c>
      <c r="J21" s="58">
        <v>206</v>
      </c>
    </row>
    <row r="22" spans="1:10" s="11" customFormat="1" ht="29.25" customHeight="1" x14ac:dyDescent="0.15">
      <c r="A22" s="94"/>
      <c r="B22" s="32" t="s">
        <v>5</v>
      </c>
      <c r="C22" s="20">
        <v>289763</v>
      </c>
      <c r="D22" s="20">
        <v>104896</v>
      </c>
      <c r="E22" s="20">
        <v>0</v>
      </c>
      <c r="F22" s="20">
        <v>78230</v>
      </c>
      <c r="G22" s="20">
        <v>67695</v>
      </c>
      <c r="H22" s="20">
        <v>7264</v>
      </c>
      <c r="I22" s="20">
        <v>5239</v>
      </c>
      <c r="J22" s="33">
        <v>26439</v>
      </c>
    </row>
    <row r="23" spans="1:10" s="11" customFormat="1" ht="29.25" customHeight="1" x14ac:dyDescent="0.15">
      <c r="A23" s="87" t="s">
        <v>61</v>
      </c>
      <c r="B23" s="18" t="s">
        <v>74</v>
      </c>
      <c r="C23" s="19">
        <v>189</v>
      </c>
      <c r="D23" s="19">
        <v>0</v>
      </c>
      <c r="E23" s="19">
        <v>0</v>
      </c>
      <c r="F23" s="19">
        <v>14</v>
      </c>
      <c r="G23" s="19">
        <v>21</v>
      </c>
      <c r="H23" s="19">
        <v>3</v>
      </c>
      <c r="I23" s="19">
        <v>10</v>
      </c>
      <c r="J23" s="58">
        <v>141</v>
      </c>
    </row>
    <row r="24" spans="1:10" s="11" customFormat="1" ht="29.25" customHeight="1" x14ac:dyDescent="0.15">
      <c r="A24" s="94"/>
      <c r="B24" s="32" t="s">
        <v>5</v>
      </c>
      <c r="C24" s="20">
        <v>256470</v>
      </c>
      <c r="D24" s="20">
        <v>0</v>
      </c>
      <c r="E24" s="20">
        <v>0</v>
      </c>
      <c r="F24" s="20">
        <v>134843</v>
      </c>
      <c r="G24" s="20">
        <v>89150</v>
      </c>
      <c r="H24" s="20">
        <v>8217</v>
      </c>
      <c r="I24" s="20">
        <v>7731</v>
      </c>
      <c r="J24" s="33">
        <v>16529</v>
      </c>
    </row>
    <row r="25" spans="1:10" s="11" customFormat="1" ht="29.25" customHeight="1" x14ac:dyDescent="0.15">
      <c r="A25" s="87" t="s">
        <v>57</v>
      </c>
      <c r="B25" s="18" t="s">
        <v>74</v>
      </c>
      <c r="C25" s="19">
        <v>136</v>
      </c>
      <c r="D25" s="19">
        <v>2</v>
      </c>
      <c r="E25" s="19">
        <v>1</v>
      </c>
      <c r="F25" s="19">
        <v>12</v>
      </c>
      <c r="G25" s="19">
        <v>16</v>
      </c>
      <c r="H25" s="19">
        <v>1</v>
      </c>
      <c r="I25" s="19">
        <v>7</v>
      </c>
      <c r="J25" s="58">
        <v>97</v>
      </c>
    </row>
    <row r="26" spans="1:10" s="11" customFormat="1" ht="29.25" customHeight="1" x14ac:dyDescent="0.15">
      <c r="A26" s="94"/>
      <c r="B26" s="32" t="s">
        <v>5</v>
      </c>
      <c r="C26" s="20">
        <v>313942</v>
      </c>
      <c r="D26" s="20">
        <v>94735</v>
      </c>
      <c r="E26" s="20">
        <v>17019</v>
      </c>
      <c r="F26" s="20">
        <v>111077</v>
      </c>
      <c r="G26" s="20">
        <v>67529</v>
      </c>
      <c r="H26" s="20">
        <v>2999</v>
      </c>
      <c r="I26" s="20">
        <v>6240</v>
      </c>
      <c r="J26" s="33">
        <v>14343</v>
      </c>
    </row>
    <row r="27" spans="1:10" s="11" customFormat="1" ht="29.25" customHeight="1" x14ac:dyDescent="0.15">
      <c r="A27" s="87" t="s">
        <v>58</v>
      </c>
      <c r="B27" s="18" t="s">
        <v>74</v>
      </c>
      <c r="C27" s="19">
        <v>85</v>
      </c>
      <c r="D27" s="19">
        <v>2</v>
      </c>
      <c r="E27" s="19">
        <v>0</v>
      </c>
      <c r="F27" s="19">
        <v>9</v>
      </c>
      <c r="G27" s="19">
        <v>19</v>
      </c>
      <c r="H27" s="19">
        <v>1</v>
      </c>
      <c r="I27" s="19">
        <v>6</v>
      </c>
      <c r="J27" s="58">
        <v>48</v>
      </c>
    </row>
    <row r="28" spans="1:10" s="11" customFormat="1" ht="29.25" customHeight="1" x14ac:dyDescent="0.15">
      <c r="A28" s="94"/>
      <c r="B28" s="32" t="s">
        <v>5</v>
      </c>
      <c r="C28" s="20">
        <v>284625</v>
      </c>
      <c r="D28" s="20">
        <v>101688</v>
      </c>
      <c r="E28" s="20">
        <v>0</v>
      </c>
      <c r="F28" s="20">
        <v>88420</v>
      </c>
      <c r="G28" s="20">
        <v>79625</v>
      </c>
      <c r="H28" s="20">
        <v>1774</v>
      </c>
      <c r="I28" s="20">
        <v>5240</v>
      </c>
      <c r="J28" s="33">
        <v>7878</v>
      </c>
    </row>
    <row r="29" spans="1:10" s="11" customFormat="1" ht="29.25" customHeight="1" x14ac:dyDescent="0.15">
      <c r="A29" s="87" t="s">
        <v>2</v>
      </c>
      <c r="B29" s="18" t="s">
        <v>74</v>
      </c>
      <c r="C29" s="19">
        <v>2170</v>
      </c>
      <c r="D29" s="19">
        <v>21</v>
      </c>
      <c r="E29" s="19">
        <v>3</v>
      </c>
      <c r="F29" s="19">
        <v>130</v>
      </c>
      <c r="G29" s="19">
        <v>202</v>
      </c>
      <c r="H29" s="19">
        <v>33</v>
      </c>
      <c r="I29" s="19">
        <v>93</v>
      </c>
      <c r="J29" s="58">
        <v>1688</v>
      </c>
    </row>
    <row r="30" spans="1:10" s="11" customFormat="1" ht="29.25" customHeight="1" thickBot="1" x14ac:dyDescent="0.2">
      <c r="A30" s="95"/>
      <c r="B30" s="36" t="s">
        <v>5</v>
      </c>
      <c r="C30" s="37">
        <v>3563535</v>
      </c>
      <c r="D30" s="37">
        <v>1071196</v>
      </c>
      <c r="E30" s="37">
        <v>50186</v>
      </c>
      <c r="F30" s="37">
        <v>1245521</v>
      </c>
      <c r="G30" s="37">
        <v>860219</v>
      </c>
      <c r="H30" s="37">
        <v>74642</v>
      </c>
      <c r="I30" s="37">
        <v>74649</v>
      </c>
      <c r="J30" s="38">
        <v>187122</v>
      </c>
    </row>
    <row r="31" spans="1:10" s="11" customFormat="1" ht="16.5" customHeight="1" x14ac:dyDescent="0.15"/>
    <row r="32" spans="1:10" s="11" customFormat="1" ht="16.5" customHeight="1" x14ac:dyDescent="0.15"/>
    <row r="33" s="11" customFormat="1" ht="16.5" customHeight="1" x14ac:dyDescent="0.15"/>
    <row r="34" s="11" customFormat="1" ht="16.5" customHeight="1" x14ac:dyDescent="0.15"/>
    <row r="35" s="11" customFormat="1" ht="16.5" customHeight="1" x14ac:dyDescent="0.15"/>
    <row r="36" s="11" customFormat="1" ht="16.5" customHeight="1" x14ac:dyDescent="0.15"/>
    <row r="37" s="11" customFormat="1" ht="16.5" customHeight="1" x14ac:dyDescent="0.15"/>
    <row r="38" s="11" customFormat="1" ht="16.5" customHeight="1" x14ac:dyDescent="0.15"/>
    <row r="39" s="11" customFormat="1" ht="16.5" customHeight="1" x14ac:dyDescent="0.15"/>
    <row r="40" s="11" customFormat="1" ht="16.5" customHeight="1" x14ac:dyDescent="0.15"/>
    <row r="41" ht="16.5" customHeight="1" x14ac:dyDescent="0.15"/>
    <row r="42" ht="16.5" customHeight="1" x14ac:dyDescent="0.15"/>
    <row r="43" ht="16.5" customHeight="1" x14ac:dyDescent="0.15"/>
    <row r="44" ht="16.5" customHeight="1" x14ac:dyDescent="0.15"/>
    <row r="45" ht="16.5" customHeight="1" x14ac:dyDescent="0.15"/>
    <row r="46" ht="16.5" customHeight="1" x14ac:dyDescent="0.15"/>
    <row r="47" ht="16.5" customHeight="1" x14ac:dyDescent="0.15"/>
    <row r="48" ht="16.5" customHeight="1" x14ac:dyDescent="0.15"/>
    <row r="49" ht="16.5" customHeight="1" x14ac:dyDescent="0.15"/>
    <row r="50" ht="16.5" customHeight="1" x14ac:dyDescent="0.15"/>
    <row r="51" ht="16.5" customHeight="1" x14ac:dyDescent="0.15"/>
  </sheetData>
  <mergeCells count="17">
    <mergeCell ref="A19:A20"/>
    <mergeCell ref="A2:D2"/>
    <mergeCell ref="A3:B4"/>
    <mergeCell ref="C3:C4"/>
    <mergeCell ref="D3:D4"/>
    <mergeCell ref="A5:A6"/>
    <mergeCell ref="A7:A8"/>
    <mergeCell ref="A9:A10"/>
    <mergeCell ref="A11:A12"/>
    <mergeCell ref="A13:A14"/>
    <mergeCell ref="A15:A16"/>
    <mergeCell ref="A17:A18"/>
    <mergeCell ref="A21:A22"/>
    <mergeCell ref="A23:A24"/>
    <mergeCell ref="A25:A26"/>
    <mergeCell ref="A27:A28"/>
    <mergeCell ref="A29:A30"/>
  </mergeCells>
  <phoneticPr fontId="2"/>
  <printOptions horizontalCentered="1"/>
  <pageMargins left="0.78740157480314965" right="0.19685039370078741" top="0.98425196850393704" bottom="0.98425196850393704" header="0.51181102362204722" footer="0.51181102362204722"/>
  <pageSetup paperSize="9" scale="8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45"/>
  <sheetViews>
    <sheetView showZeros="0" view="pageBreakPreview" zoomScaleNormal="82" zoomScaleSheetLayoutView="100" workbookViewId="0">
      <pane xSplit="4" ySplit="5" topLeftCell="E45" activePane="bottomRight" state="frozen"/>
      <selection activeCell="H1" sqref="H1"/>
      <selection pane="topRight" activeCell="H1" sqref="H1"/>
      <selection pane="bottomLeft" activeCell="H1" sqref="H1"/>
      <selection pane="bottomRight" activeCell="F32" sqref="F32"/>
    </sheetView>
  </sheetViews>
  <sheetFormatPr defaultRowHeight="13.5" x14ac:dyDescent="0.15"/>
  <cols>
    <col min="1" max="2" width="9" style="7"/>
    <col min="3" max="3" width="6.625" style="7" customWidth="1"/>
    <col min="4" max="4" width="11.625" style="7" customWidth="1"/>
    <col min="5" max="5" width="6.625" style="7" customWidth="1"/>
    <col min="6" max="6" width="11.625" style="7" customWidth="1"/>
    <col min="7" max="7" width="6.625" style="7" customWidth="1"/>
    <col min="8" max="8" width="11.625" style="7" customWidth="1"/>
    <col min="9" max="9" width="6.625" style="7" customWidth="1"/>
    <col min="10" max="10" width="11.625" style="7" customWidth="1"/>
    <col min="11" max="11" width="6.625" style="7" customWidth="1"/>
    <col min="12" max="12" width="11.625" style="7" customWidth="1"/>
    <col min="13" max="13" width="6.625" style="7" customWidth="1"/>
    <col min="14" max="14" width="11.625" style="7" customWidth="1"/>
    <col min="15" max="15" width="6.625" style="7" customWidth="1"/>
    <col min="16" max="16" width="11.625" style="7" customWidth="1"/>
    <col min="17" max="17" width="6.625" style="7" customWidth="1"/>
    <col min="18" max="18" width="11.625" style="7" customWidth="1"/>
    <col min="19" max="16384" width="9" style="7"/>
  </cols>
  <sheetData>
    <row r="1" spans="1:18" ht="16.5" customHeight="1" x14ac:dyDescent="0.15">
      <c r="R1" s="8"/>
    </row>
    <row r="2" spans="1:18" ht="16.5" customHeight="1" thickBot="1" x14ac:dyDescent="0.2">
      <c r="A2" s="111" t="s">
        <v>36</v>
      </c>
      <c r="B2" s="111"/>
      <c r="C2" s="111"/>
      <c r="D2" s="111"/>
    </row>
    <row r="3" spans="1:18" s="13" customFormat="1" ht="16.5" customHeight="1" x14ac:dyDescent="0.15">
      <c r="A3" s="112" t="s">
        <v>53</v>
      </c>
      <c r="B3" s="100" t="s">
        <v>54</v>
      </c>
      <c r="C3" s="114" t="s">
        <v>33</v>
      </c>
      <c r="D3" s="97"/>
      <c r="E3" s="105" t="s">
        <v>38</v>
      </c>
      <c r="F3" s="106"/>
      <c r="G3" s="105" t="s">
        <v>19</v>
      </c>
      <c r="H3" s="106"/>
      <c r="I3" s="105" t="s">
        <v>20</v>
      </c>
      <c r="J3" s="106"/>
      <c r="K3" s="105" t="s">
        <v>22</v>
      </c>
      <c r="L3" s="106"/>
      <c r="M3" s="105" t="s">
        <v>29</v>
      </c>
      <c r="N3" s="106"/>
      <c r="O3" s="105" t="s">
        <v>28</v>
      </c>
      <c r="P3" s="106"/>
      <c r="Q3" s="105" t="s">
        <v>27</v>
      </c>
      <c r="R3" s="107"/>
    </row>
    <row r="4" spans="1:18" s="13" customFormat="1" ht="16.5" customHeight="1" x14ac:dyDescent="0.15">
      <c r="A4" s="104"/>
      <c r="B4" s="113"/>
      <c r="C4" s="115"/>
      <c r="D4" s="99"/>
      <c r="E4" s="108"/>
      <c r="F4" s="109"/>
      <c r="G4" s="108" t="s">
        <v>39</v>
      </c>
      <c r="H4" s="109"/>
      <c r="I4" s="108" t="s">
        <v>21</v>
      </c>
      <c r="J4" s="109"/>
      <c r="K4" s="108" t="s">
        <v>23</v>
      </c>
      <c r="L4" s="109"/>
      <c r="M4" s="108" t="s">
        <v>24</v>
      </c>
      <c r="N4" s="109"/>
      <c r="O4" s="108" t="s">
        <v>25</v>
      </c>
      <c r="P4" s="109"/>
      <c r="Q4" s="108" t="s">
        <v>26</v>
      </c>
      <c r="R4" s="110"/>
    </row>
    <row r="5" spans="1:18" s="13" customFormat="1" ht="16.5" customHeight="1" x14ac:dyDescent="0.15">
      <c r="A5" s="94"/>
      <c r="B5" s="101"/>
      <c r="C5" s="44" t="s">
        <v>52</v>
      </c>
      <c r="D5" s="44" t="s">
        <v>59</v>
      </c>
      <c r="E5" s="44" t="s">
        <v>52</v>
      </c>
      <c r="F5" s="44" t="s">
        <v>59</v>
      </c>
      <c r="G5" s="44" t="s">
        <v>52</v>
      </c>
      <c r="H5" s="44" t="s">
        <v>59</v>
      </c>
      <c r="I5" s="44" t="s">
        <v>52</v>
      </c>
      <c r="J5" s="44" t="s">
        <v>59</v>
      </c>
      <c r="K5" s="44" t="s">
        <v>52</v>
      </c>
      <c r="L5" s="44" t="s">
        <v>59</v>
      </c>
      <c r="M5" s="44" t="s">
        <v>52</v>
      </c>
      <c r="N5" s="44" t="s">
        <v>59</v>
      </c>
      <c r="O5" s="44" t="s">
        <v>52</v>
      </c>
      <c r="P5" s="44" t="s">
        <v>59</v>
      </c>
      <c r="Q5" s="44" t="s">
        <v>52</v>
      </c>
      <c r="R5" s="27" t="s">
        <v>59</v>
      </c>
    </row>
    <row r="6" spans="1:18" s="13" customFormat="1" ht="16.5" customHeight="1" x14ac:dyDescent="0.15">
      <c r="A6" s="87" t="s">
        <v>10</v>
      </c>
      <c r="B6" s="46" t="s">
        <v>50</v>
      </c>
      <c r="C6" s="41">
        <v>12</v>
      </c>
      <c r="D6" s="41">
        <v>184965</v>
      </c>
      <c r="E6" s="41">
        <v>2</v>
      </c>
      <c r="F6" s="41">
        <v>103763</v>
      </c>
      <c r="G6" s="41">
        <v>0</v>
      </c>
      <c r="H6" s="41">
        <v>0</v>
      </c>
      <c r="I6" s="41">
        <v>7</v>
      </c>
      <c r="J6" s="41">
        <v>69138</v>
      </c>
      <c r="K6" s="41">
        <v>2</v>
      </c>
      <c r="L6" s="41">
        <v>10093</v>
      </c>
      <c r="M6" s="41">
        <v>1</v>
      </c>
      <c r="N6" s="41">
        <v>1971</v>
      </c>
      <c r="O6" s="41">
        <v>0</v>
      </c>
      <c r="P6" s="41">
        <v>0</v>
      </c>
      <c r="Q6" s="41">
        <v>0</v>
      </c>
      <c r="R6" s="29">
        <v>0</v>
      </c>
    </row>
    <row r="7" spans="1:18" s="13" customFormat="1" ht="16.5" customHeight="1" x14ac:dyDescent="0.15">
      <c r="A7" s="104"/>
      <c r="B7" s="59" t="s">
        <v>51</v>
      </c>
      <c r="C7" s="43">
        <v>97</v>
      </c>
      <c r="D7" s="43">
        <v>66347</v>
      </c>
      <c r="E7" s="43">
        <v>0</v>
      </c>
      <c r="F7" s="43">
        <v>0</v>
      </c>
      <c r="G7" s="43">
        <v>0</v>
      </c>
      <c r="H7" s="43">
        <v>0</v>
      </c>
      <c r="I7" s="43">
        <v>0</v>
      </c>
      <c r="J7" s="43">
        <v>0</v>
      </c>
      <c r="K7" s="43">
        <v>13</v>
      </c>
      <c r="L7" s="43">
        <v>54333</v>
      </c>
      <c r="M7" s="43">
        <v>0</v>
      </c>
      <c r="N7" s="43">
        <v>0</v>
      </c>
      <c r="O7" s="43">
        <v>7</v>
      </c>
      <c r="P7" s="43">
        <v>5738</v>
      </c>
      <c r="Q7" s="43">
        <v>77</v>
      </c>
      <c r="R7" s="31">
        <v>6276</v>
      </c>
    </row>
    <row r="8" spans="1:18" s="13" customFormat="1" ht="16.5" customHeight="1" x14ac:dyDescent="0.15">
      <c r="A8" s="94"/>
      <c r="B8" s="45" t="s">
        <v>2</v>
      </c>
      <c r="C8" s="49">
        <v>109</v>
      </c>
      <c r="D8" s="49">
        <v>251312</v>
      </c>
      <c r="E8" s="49">
        <v>2</v>
      </c>
      <c r="F8" s="49">
        <v>103763</v>
      </c>
      <c r="G8" s="49">
        <v>0</v>
      </c>
      <c r="H8" s="49">
        <v>0</v>
      </c>
      <c r="I8" s="49">
        <v>7</v>
      </c>
      <c r="J8" s="49">
        <v>69138</v>
      </c>
      <c r="K8" s="49">
        <v>15</v>
      </c>
      <c r="L8" s="49">
        <v>64426</v>
      </c>
      <c r="M8" s="49">
        <v>1</v>
      </c>
      <c r="N8" s="49">
        <v>1971</v>
      </c>
      <c r="O8" s="49">
        <v>7</v>
      </c>
      <c r="P8" s="49">
        <v>5738</v>
      </c>
      <c r="Q8" s="49">
        <v>77</v>
      </c>
      <c r="R8" s="50">
        <v>6276</v>
      </c>
    </row>
    <row r="9" spans="1:18" s="13" customFormat="1" ht="16.5" customHeight="1" x14ac:dyDescent="0.15">
      <c r="A9" s="87" t="s">
        <v>11</v>
      </c>
      <c r="B9" s="46" t="s">
        <v>50</v>
      </c>
      <c r="C9" s="41">
        <v>16</v>
      </c>
      <c r="D9" s="41">
        <v>268476</v>
      </c>
      <c r="E9" s="41">
        <v>3</v>
      </c>
      <c r="F9" s="41">
        <v>152457</v>
      </c>
      <c r="G9" s="41">
        <v>1</v>
      </c>
      <c r="H9" s="41">
        <v>21290</v>
      </c>
      <c r="I9" s="41">
        <v>9</v>
      </c>
      <c r="J9" s="41">
        <v>88264</v>
      </c>
      <c r="K9" s="41">
        <v>0</v>
      </c>
      <c r="L9" s="41">
        <v>0</v>
      </c>
      <c r="M9" s="41">
        <v>3</v>
      </c>
      <c r="N9" s="41">
        <v>6465</v>
      </c>
      <c r="O9" s="41">
        <v>0</v>
      </c>
      <c r="P9" s="41">
        <v>0</v>
      </c>
      <c r="Q9" s="41">
        <v>0</v>
      </c>
      <c r="R9" s="29">
        <v>0</v>
      </c>
    </row>
    <row r="10" spans="1:18" s="13" customFormat="1" ht="16.5" customHeight="1" x14ac:dyDescent="0.15">
      <c r="A10" s="104"/>
      <c r="B10" s="59" t="s">
        <v>51</v>
      </c>
      <c r="C10" s="43">
        <v>103</v>
      </c>
      <c r="D10" s="43">
        <v>91655</v>
      </c>
      <c r="E10" s="43">
        <v>0</v>
      </c>
      <c r="F10" s="43">
        <v>0</v>
      </c>
      <c r="G10" s="43">
        <v>0</v>
      </c>
      <c r="H10" s="43">
        <v>0</v>
      </c>
      <c r="I10" s="43">
        <v>1</v>
      </c>
      <c r="J10" s="43">
        <v>7050</v>
      </c>
      <c r="K10" s="43">
        <v>18</v>
      </c>
      <c r="L10" s="43">
        <v>74072</v>
      </c>
      <c r="M10" s="43">
        <v>0</v>
      </c>
      <c r="N10" s="43">
        <v>0</v>
      </c>
      <c r="O10" s="43">
        <v>5</v>
      </c>
      <c r="P10" s="43">
        <v>4493</v>
      </c>
      <c r="Q10" s="43">
        <v>79</v>
      </c>
      <c r="R10" s="31">
        <v>6040</v>
      </c>
    </row>
    <row r="11" spans="1:18" s="13" customFormat="1" ht="16.5" customHeight="1" x14ac:dyDescent="0.15">
      <c r="A11" s="94"/>
      <c r="B11" s="45" t="s">
        <v>2</v>
      </c>
      <c r="C11" s="49">
        <v>119</v>
      </c>
      <c r="D11" s="49">
        <v>360131</v>
      </c>
      <c r="E11" s="49">
        <v>3</v>
      </c>
      <c r="F11" s="49">
        <v>152457</v>
      </c>
      <c r="G11" s="49">
        <v>1</v>
      </c>
      <c r="H11" s="49">
        <v>21290</v>
      </c>
      <c r="I11" s="49">
        <v>10</v>
      </c>
      <c r="J11" s="49">
        <v>95314</v>
      </c>
      <c r="K11" s="49">
        <v>18</v>
      </c>
      <c r="L11" s="49">
        <v>74072</v>
      </c>
      <c r="M11" s="49">
        <v>3</v>
      </c>
      <c r="N11" s="49">
        <v>6465</v>
      </c>
      <c r="O11" s="49">
        <v>5</v>
      </c>
      <c r="P11" s="49">
        <v>4493</v>
      </c>
      <c r="Q11" s="49">
        <v>79</v>
      </c>
      <c r="R11" s="50">
        <v>6040</v>
      </c>
    </row>
    <row r="12" spans="1:18" s="13" customFormat="1" ht="16.5" customHeight="1" x14ac:dyDescent="0.15">
      <c r="A12" s="87" t="s">
        <v>12</v>
      </c>
      <c r="B12" s="46" t="s">
        <v>50</v>
      </c>
      <c r="C12" s="41">
        <v>13</v>
      </c>
      <c r="D12" s="41">
        <v>189291</v>
      </c>
      <c r="E12" s="41">
        <v>2</v>
      </c>
      <c r="F12" s="41">
        <v>103613</v>
      </c>
      <c r="G12" s="41">
        <v>0</v>
      </c>
      <c r="H12" s="41">
        <v>0</v>
      </c>
      <c r="I12" s="41">
        <v>8</v>
      </c>
      <c r="J12" s="41">
        <v>78584</v>
      </c>
      <c r="K12" s="41">
        <v>0</v>
      </c>
      <c r="L12" s="41">
        <v>0</v>
      </c>
      <c r="M12" s="41">
        <v>3</v>
      </c>
      <c r="N12" s="41">
        <v>7094</v>
      </c>
      <c r="O12" s="41">
        <v>0</v>
      </c>
      <c r="P12" s="41">
        <v>0</v>
      </c>
      <c r="Q12" s="41">
        <v>0</v>
      </c>
      <c r="R12" s="29">
        <v>0</v>
      </c>
    </row>
    <row r="13" spans="1:18" s="13" customFormat="1" ht="16.5" customHeight="1" x14ac:dyDescent="0.15">
      <c r="A13" s="104"/>
      <c r="B13" s="59" t="s">
        <v>51</v>
      </c>
      <c r="C13" s="43">
        <v>154</v>
      </c>
      <c r="D13" s="43">
        <v>81857</v>
      </c>
      <c r="E13" s="43">
        <v>0</v>
      </c>
      <c r="F13" s="43">
        <v>0</v>
      </c>
      <c r="G13" s="43">
        <v>0</v>
      </c>
      <c r="H13" s="43">
        <v>0</v>
      </c>
      <c r="I13" s="43">
        <v>0</v>
      </c>
      <c r="J13" s="43">
        <v>0</v>
      </c>
      <c r="K13" s="43">
        <v>14</v>
      </c>
      <c r="L13" s="43">
        <v>55865</v>
      </c>
      <c r="M13" s="43">
        <v>0</v>
      </c>
      <c r="N13" s="43">
        <v>0</v>
      </c>
      <c r="O13" s="43">
        <v>13</v>
      </c>
      <c r="P13" s="43">
        <v>10229</v>
      </c>
      <c r="Q13" s="43">
        <v>127</v>
      </c>
      <c r="R13" s="31">
        <v>15763</v>
      </c>
    </row>
    <row r="14" spans="1:18" s="13" customFormat="1" ht="16.5" customHeight="1" x14ac:dyDescent="0.15">
      <c r="A14" s="94"/>
      <c r="B14" s="45" t="s">
        <v>2</v>
      </c>
      <c r="C14" s="49">
        <v>167</v>
      </c>
      <c r="D14" s="49">
        <v>271148</v>
      </c>
      <c r="E14" s="49">
        <v>2</v>
      </c>
      <c r="F14" s="49">
        <v>103613</v>
      </c>
      <c r="G14" s="49">
        <v>0</v>
      </c>
      <c r="H14" s="49">
        <v>0</v>
      </c>
      <c r="I14" s="49">
        <v>8</v>
      </c>
      <c r="J14" s="49">
        <v>78584</v>
      </c>
      <c r="K14" s="49">
        <v>14</v>
      </c>
      <c r="L14" s="49">
        <v>55865</v>
      </c>
      <c r="M14" s="49">
        <v>3</v>
      </c>
      <c r="N14" s="49">
        <v>7094</v>
      </c>
      <c r="O14" s="49">
        <v>13</v>
      </c>
      <c r="P14" s="49">
        <v>10229</v>
      </c>
      <c r="Q14" s="49">
        <v>127</v>
      </c>
      <c r="R14" s="50">
        <v>15763</v>
      </c>
    </row>
    <row r="15" spans="1:18" s="13" customFormat="1" ht="16.5" customHeight="1" x14ac:dyDescent="0.15">
      <c r="A15" s="87" t="s">
        <v>13</v>
      </c>
      <c r="B15" s="46" t="s">
        <v>50</v>
      </c>
      <c r="C15" s="41">
        <v>18</v>
      </c>
      <c r="D15" s="41">
        <v>241168</v>
      </c>
      <c r="E15" s="41">
        <v>2</v>
      </c>
      <c r="F15" s="41">
        <v>107223</v>
      </c>
      <c r="G15" s="41">
        <v>0</v>
      </c>
      <c r="H15" s="41">
        <v>0</v>
      </c>
      <c r="I15" s="41">
        <v>13</v>
      </c>
      <c r="J15" s="41">
        <v>125402</v>
      </c>
      <c r="K15" s="41">
        <v>1</v>
      </c>
      <c r="L15" s="41">
        <v>5097</v>
      </c>
      <c r="M15" s="41">
        <v>2</v>
      </c>
      <c r="N15" s="41">
        <v>3446</v>
      </c>
      <c r="O15" s="41">
        <v>0</v>
      </c>
      <c r="P15" s="41">
        <v>0</v>
      </c>
      <c r="Q15" s="41">
        <v>0</v>
      </c>
      <c r="R15" s="29">
        <v>0</v>
      </c>
    </row>
    <row r="16" spans="1:18" s="13" customFormat="1" ht="16.5" customHeight="1" x14ac:dyDescent="0.15">
      <c r="A16" s="104"/>
      <c r="B16" s="59" t="s">
        <v>51</v>
      </c>
      <c r="C16" s="43">
        <v>147</v>
      </c>
      <c r="D16" s="43">
        <v>101506</v>
      </c>
      <c r="E16" s="43">
        <v>0</v>
      </c>
      <c r="F16" s="43">
        <v>0</v>
      </c>
      <c r="G16" s="43">
        <v>0</v>
      </c>
      <c r="H16" s="43">
        <v>0</v>
      </c>
      <c r="I16" s="43">
        <v>1</v>
      </c>
      <c r="J16" s="43">
        <v>6126</v>
      </c>
      <c r="K16" s="43">
        <v>18</v>
      </c>
      <c r="L16" s="43">
        <v>74663</v>
      </c>
      <c r="M16" s="43">
        <v>0</v>
      </c>
      <c r="N16" s="43">
        <v>0</v>
      </c>
      <c r="O16" s="43">
        <v>8</v>
      </c>
      <c r="P16" s="43">
        <v>6128</v>
      </c>
      <c r="Q16" s="43">
        <v>120</v>
      </c>
      <c r="R16" s="31">
        <v>14589</v>
      </c>
    </row>
    <row r="17" spans="1:18" s="13" customFormat="1" ht="16.5" customHeight="1" x14ac:dyDescent="0.15">
      <c r="A17" s="94"/>
      <c r="B17" s="45" t="s">
        <v>2</v>
      </c>
      <c r="C17" s="49">
        <v>165</v>
      </c>
      <c r="D17" s="49">
        <v>342674</v>
      </c>
      <c r="E17" s="49">
        <v>2</v>
      </c>
      <c r="F17" s="49">
        <v>107223</v>
      </c>
      <c r="G17" s="49">
        <v>0</v>
      </c>
      <c r="H17" s="49">
        <v>0</v>
      </c>
      <c r="I17" s="49">
        <v>14</v>
      </c>
      <c r="J17" s="49">
        <v>131528</v>
      </c>
      <c r="K17" s="49">
        <v>19</v>
      </c>
      <c r="L17" s="49">
        <v>79760</v>
      </c>
      <c r="M17" s="49">
        <v>2</v>
      </c>
      <c r="N17" s="49">
        <v>3446</v>
      </c>
      <c r="O17" s="49">
        <v>8</v>
      </c>
      <c r="P17" s="49">
        <v>6128</v>
      </c>
      <c r="Q17" s="49">
        <v>120</v>
      </c>
      <c r="R17" s="50">
        <v>14589</v>
      </c>
    </row>
    <row r="18" spans="1:18" s="13" customFormat="1" ht="16.5" customHeight="1" x14ac:dyDescent="0.15">
      <c r="A18" s="87" t="s">
        <v>14</v>
      </c>
      <c r="B18" s="46" t="s">
        <v>50</v>
      </c>
      <c r="C18" s="41">
        <v>19</v>
      </c>
      <c r="D18" s="41">
        <v>196281</v>
      </c>
      <c r="E18" s="41">
        <v>1</v>
      </c>
      <c r="F18" s="41">
        <v>50791</v>
      </c>
      <c r="G18" s="41">
        <v>0</v>
      </c>
      <c r="H18" s="41">
        <v>0</v>
      </c>
      <c r="I18" s="41">
        <v>14</v>
      </c>
      <c r="J18" s="41">
        <v>137552</v>
      </c>
      <c r="K18" s="41">
        <v>0</v>
      </c>
      <c r="L18" s="41">
        <v>0</v>
      </c>
      <c r="M18" s="41">
        <v>4</v>
      </c>
      <c r="N18" s="41">
        <v>7938</v>
      </c>
      <c r="O18" s="41">
        <v>0</v>
      </c>
      <c r="P18" s="41">
        <v>0</v>
      </c>
      <c r="Q18" s="41">
        <v>0</v>
      </c>
      <c r="R18" s="29">
        <v>0</v>
      </c>
    </row>
    <row r="19" spans="1:18" s="13" customFormat="1" ht="16.5" customHeight="1" x14ac:dyDescent="0.15">
      <c r="A19" s="104"/>
      <c r="B19" s="59" t="s">
        <v>51</v>
      </c>
      <c r="C19" s="43">
        <v>193</v>
      </c>
      <c r="D19" s="43">
        <v>77226</v>
      </c>
      <c r="E19" s="43">
        <v>0</v>
      </c>
      <c r="F19" s="43">
        <v>0</v>
      </c>
      <c r="G19" s="43">
        <v>0</v>
      </c>
      <c r="H19" s="43">
        <v>0</v>
      </c>
      <c r="I19" s="43">
        <v>1</v>
      </c>
      <c r="J19" s="43">
        <v>7050</v>
      </c>
      <c r="K19" s="43">
        <v>11</v>
      </c>
      <c r="L19" s="43">
        <v>47551</v>
      </c>
      <c r="M19" s="43">
        <v>0</v>
      </c>
      <c r="N19" s="43">
        <v>0</v>
      </c>
      <c r="O19" s="43">
        <v>5</v>
      </c>
      <c r="P19" s="43">
        <v>3943</v>
      </c>
      <c r="Q19" s="43">
        <v>176</v>
      </c>
      <c r="R19" s="31">
        <v>18682</v>
      </c>
    </row>
    <row r="20" spans="1:18" s="13" customFormat="1" ht="16.5" customHeight="1" x14ac:dyDescent="0.15">
      <c r="A20" s="94"/>
      <c r="B20" s="45" t="s">
        <v>2</v>
      </c>
      <c r="C20" s="49">
        <v>212</v>
      </c>
      <c r="D20" s="49">
        <v>273507</v>
      </c>
      <c r="E20" s="49">
        <v>1</v>
      </c>
      <c r="F20" s="49">
        <v>50791</v>
      </c>
      <c r="G20" s="49">
        <v>0</v>
      </c>
      <c r="H20" s="49">
        <v>0</v>
      </c>
      <c r="I20" s="49">
        <v>15</v>
      </c>
      <c r="J20" s="49">
        <v>144602</v>
      </c>
      <c r="K20" s="49">
        <v>11</v>
      </c>
      <c r="L20" s="49">
        <v>47551</v>
      </c>
      <c r="M20" s="49">
        <v>4</v>
      </c>
      <c r="N20" s="49">
        <v>7938</v>
      </c>
      <c r="O20" s="49">
        <v>5</v>
      </c>
      <c r="P20" s="49">
        <v>3943</v>
      </c>
      <c r="Q20" s="49">
        <v>176</v>
      </c>
      <c r="R20" s="50">
        <v>18682</v>
      </c>
    </row>
    <row r="21" spans="1:18" s="13" customFormat="1" ht="16.5" customHeight="1" x14ac:dyDescent="0.15">
      <c r="A21" s="87" t="s">
        <v>15</v>
      </c>
      <c r="B21" s="46" t="s">
        <v>50</v>
      </c>
      <c r="C21" s="41">
        <v>12</v>
      </c>
      <c r="D21" s="41">
        <v>138700</v>
      </c>
      <c r="E21" s="41">
        <v>1</v>
      </c>
      <c r="F21" s="41">
        <v>49689</v>
      </c>
      <c r="G21" s="41">
        <v>0</v>
      </c>
      <c r="H21" s="41">
        <v>0</v>
      </c>
      <c r="I21" s="41">
        <v>8</v>
      </c>
      <c r="J21" s="41">
        <v>78929</v>
      </c>
      <c r="K21" s="41">
        <v>1</v>
      </c>
      <c r="L21" s="41">
        <v>5097</v>
      </c>
      <c r="M21" s="41">
        <v>2</v>
      </c>
      <c r="N21" s="41">
        <v>4985</v>
      </c>
      <c r="O21" s="41">
        <v>0</v>
      </c>
      <c r="P21" s="41">
        <v>0</v>
      </c>
      <c r="Q21" s="41">
        <v>0</v>
      </c>
      <c r="R21" s="29">
        <v>0</v>
      </c>
    </row>
    <row r="22" spans="1:18" s="13" customFormat="1" ht="16.5" customHeight="1" x14ac:dyDescent="0.15">
      <c r="A22" s="104"/>
      <c r="B22" s="48" t="s">
        <v>51</v>
      </c>
      <c r="C22" s="43">
        <v>310</v>
      </c>
      <c r="D22" s="43">
        <v>96498</v>
      </c>
      <c r="E22" s="43">
        <v>0</v>
      </c>
      <c r="F22" s="43">
        <v>0</v>
      </c>
      <c r="G22" s="43">
        <v>0</v>
      </c>
      <c r="H22" s="43">
        <v>0</v>
      </c>
      <c r="I22" s="43">
        <v>0</v>
      </c>
      <c r="J22" s="43">
        <v>0</v>
      </c>
      <c r="K22" s="43">
        <v>15</v>
      </c>
      <c r="L22" s="43">
        <v>67488</v>
      </c>
      <c r="M22" s="43">
        <v>2</v>
      </c>
      <c r="N22" s="43">
        <v>5902</v>
      </c>
      <c r="O22" s="43">
        <v>7</v>
      </c>
      <c r="P22" s="43">
        <v>5737</v>
      </c>
      <c r="Q22" s="43">
        <v>286</v>
      </c>
      <c r="R22" s="31">
        <v>17371</v>
      </c>
    </row>
    <row r="23" spans="1:18" s="13" customFormat="1" ht="16.5" customHeight="1" x14ac:dyDescent="0.15">
      <c r="A23" s="94"/>
      <c r="B23" s="45" t="s">
        <v>2</v>
      </c>
      <c r="C23" s="49">
        <v>322</v>
      </c>
      <c r="D23" s="49">
        <v>235198</v>
      </c>
      <c r="E23" s="49">
        <v>1</v>
      </c>
      <c r="F23" s="49">
        <v>49689</v>
      </c>
      <c r="G23" s="49">
        <v>0</v>
      </c>
      <c r="H23" s="49">
        <v>0</v>
      </c>
      <c r="I23" s="49">
        <v>8</v>
      </c>
      <c r="J23" s="49">
        <v>78929</v>
      </c>
      <c r="K23" s="49">
        <v>16</v>
      </c>
      <c r="L23" s="49">
        <v>72585</v>
      </c>
      <c r="M23" s="49">
        <v>4</v>
      </c>
      <c r="N23" s="49">
        <v>10887</v>
      </c>
      <c r="O23" s="49">
        <v>7</v>
      </c>
      <c r="P23" s="49">
        <v>5737</v>
      </c>
      <c r="Q23" s="49">
        <v>286</v>
      </c>
      <c r="R23" s="50">
        <v>17371</v>
      </c>
    </row>
    <row r="24" spans="1:18" s="13" customFormat="1" ht="16.5" customHeight="1" x14ac:dyDescent="0.15">
      <c r="A24" s="87" t="s">
        <v>16</v>
      </c>
      <c r="B24" s="46" t="s">
        <v>50</v>
      </c>
      <c r="C24" s="41">
        <v>16</v>
      </c>
      <c r="D24" s="41">
        <v>209752</v>
      </c>
      <c r="E24" s="41">
        <v>2</v>
      </c>
      <c r="F24" s="41">
        <v>97716</v>
      </c>
      <c r="G24" s="41">
        <v>0</v>
      </c>
      <c r="H24" s="41">
        <v>0</v>
      </c>
      <c r="I24" s="41">
        <v>10</v>
      </c>
      <c r="J24" s="41">
        <v>96452</v>
      </c>
      <c r="K24" s="41">
        <v>2</v>
      </c>
      <c r="L24" s="41">
        <v>10640</v>
      </c>
      <c r="M24" s="41">
        <v>2</v>
      </c>
      <c r="N24" s="41">
        <v>4944</v>
      </c>
      <c r="O24" s="41">
        <v>0</v>
      </c>
      <c r="P24" s="41">
        <v>0</v>
      </c>
      <c r="Q24" s="41">
        <v>0</v>
      </c>
      <c r="R24" s="29">
        <v>0</v>
      </c>
    </row>
    <row r="25" spans="1:18" s="13" customFormat="1" ht="16.5" customHeight="1" x14ac:dyDescent="0.15">
      <c r="A25" s="104"/>
      <c r="B25" s="59" t="s">
        <v>51</v>
      </c>
      <c r="C25" s="43">
        <v>210</v>
      </c>
      <c r="D25" s="43">
        <v>122221</v>
      </c>
      <c r="E25" s="43">
        <v>0</v>
      </c>
      <c r="F25" s="43">
        <v>0</v>
      </c>
      <c r="G25" s="43">
        <v>0</v>
      </c>
      <c r="H25" s="43">
        <v>0</v>
      </c>
      <c r="I25" s="43">
        <v>2</v>
      </c>
      <c r="J25" s="43">
        <v>15950</v>
      </c>
      <c r="K25" s="43">
        <v>17</v>
      </c>
      <c r="L25" s="43">
        <v>74106</v>
      </c>
      <c r="M25" s="43">
        <v>1</v>
      </c>
      <c r="N25" s="43">
        <v>1500</v>
      </c>
      <c r="O25" s="43">
        <v>8</v>
      </c>
      <c r="P25" s="43">
        <v>6972</v>
      </c>
      <c r="Q25" s="43">
        <v>182</v>
      </c>
      <c r="R25" s="31">
        <v>23693</v>
      </c>
    </row>
    <row r="26" spans="1:18" s="13" customFormat="1" ht="16.5" customHeight="1" x14ac:dyDescent="0.15">
      <c r="A26" s="94"/>
      <c r="B26" s="45" t="s">
        <v>2</v>
      </c>
      <c r="C26" s="49">
        <v>226</v>
      </c>
      <c r="D26" s="49">
        <v>331973</v>
      </c>
      <c r="E26" s="49">
        <v>2</v>
      </c>
      <c r="F26" s="49">
        <v>97716</v>
      </c>
      <c r="G26" s="49">
        <v>0</v>
      </c>
      <c r="H26" s="49">
        <v>0</v>
      </c>
      <c r="I26" s="49">
        <v>12</v>
      </c>
      <c r="J26" s="49">
        <v>112402</v>
      </c>
      <c r="K26" s="49">
        <v>19</v>
      </c>
      <c r="L26" s="49">
        <v>84746</v>
      </c>
      <c r="M26" s="49">
        <v>3</v>
      </c>
      <c r="N26" s="49">
        <v>6444</v>
      </c>
      <c r="O26" s="49">
        <v>8</v>
      </c>
      <c r="P26" s="49">
        <v>6972</v>
      </c>
      <c r="Q26" s="49">
        <v>182</v>
      </c>
      <c r="R26" s="50">
        <v>23693</v>
      </c>
    </row>
    <row r="27" spans="1:18" s="13" customFormat="1" ht="16.5" customHeight="1" x14ac:dyDescent="0.15">
      <c r="A27" s="87" t="s">
        <v>17</v>
      </c>
      <c r="B27" s="46" t="s">
        <v>50</v>
      </c>
      <c r="C27" s="41">
        <v>19</v>
      </c>
      <c r="D27" s="41">
        <v>245595</v>
      </c>
      <c r="E27" s="41">
        <v>2</v>
      </c>
      <c r="F27" s="41">
        <v>104625</v>
      </c>
      <c r="G27" s="41">
        <v>1</v>
      </c>
      <c r="H27" s="41">
        <v>11877</v>
      </c>
      <c r="I27" s="41">
        <v>12</v>
      </c>
      <c r="J27" s="41">
        <v>115404</v>
      </c>
      <c r="K27" s="41">
        <v>1</v>
      </c>
      <c r="L27" s="41">
        <v>5097</v>
      </c>
      <c r="M27" s="41">
        <v>3</v>
      </c>
      <c r="N27" s="41">
        <v>8592</v>
      </c>
      <c r="O27" s="41">
        <v>0</v>
      </c>
      <c r="P27" s="41">
        <v>0</v>
      </c>
      <c r="Q27" s="41">
        <v>0</v>
      </c>
      <c r="R27" s="29">
        <v>0</v>
      </c>
    </row>
    <row r="28" spans="1:18" s="13" customFormat="1" ht="16.5" customHeight="1" x14ac:dyDescent="0.15">
      <c r="A28" s="104"/>
      <c r="B28" s="59" t="s">
        <v>51</v>
      </c>
      <c r="C28" s="43">
        <v>178</v>
      </c>
      <c r="D28" s="43">
        <v>107197</v>
      </c>
      <c r="E28" s="43">
        <v>0</v>
      </c>
      <c r="F28" s="43">
        <v>0</v>
      </c>
      <c r="G28" s="43">
        <v>0</v>
      </c>
      <c r="H28" s="43">
        <v>0</v>
      </c>
      <c r="I28" s="43">
        <v>1</v>
      </c>
      <c r="J28" s="43">
        <v>7050</v>
      </c>
      <c r="K28" s="43">
        <v>17</v>
      </c>
      <c r="L28" s="43">
        <v>72118</v>
      </c>
      <c r="M28" s="43">
        <v>1</v>
      </c>
      <c r="N28" s="43">
        <v>1551</v>
      </c>
      <c r="O28" s="43">
        <v>10</v>
      </c>
      <c r="P28" s="43">
        <v>6959</v>
      </c>
      <c r="Q28" s="43">
        <v>149</v>
      </c>
      <c r="R28" s="31">
        <v>19519</v>
      </c>
    </row>
    <row r="29" spans="1:18" s="13" customFormat="1" ht="16.5" customHeight="1" x14ac:dyDescent="0.15">
      <c r="A29" s="94"/>
      <c r="B29" s="45" t="s">
        <v>2</v>
      </c>
      <c r="C29" s="49">
        <v>197</v>
      </c>
      <c r="D29" s="49">
        <v>352792</v>
      </c>
      <c r="E29" s="49">
        <v>2</v>
      </c>
      <c r="F29" s="49">
        <v>104625</v>
      </c>
      <c r="G29" s="49">
        <v>1</v>
      </c>
      <c r="H29" s="49">
        <v>11877</v>
      </c>
      <c r="I29" s="49">
        <v>13</v>
      </c>
      <c r="J29" s="49">
        <v>122454</v>
      </c>
      <c r="K29" s="49">
        <v>18</v>
      </c>
      <c r="L29" s="49">
        <v>77215</v>
      </c>
      <c r="M29" s="49">
        <v>4</v>
      </c>
      <c r="N29" s="49">
        <v>10143</v>
      </c>
      <c r="O29" s="49">
        <v>10</v>
      </c>
      <c r="P29" s="49">
        <v>6959</v>
      </c>
      <c r="Q29" s="49">
        <v>149</v>
      </c>
      <c r="R29" s="50">
        <v>19519</v>
      </c>
    </row>
    <row r="30" spans="1:18" s="13" customFormat="1" ht="16.5" customHeight="1" x14ac:dyDescent="0.15">
      <c r="A30" s="87" t="s">
        <v>18</v>
      </c>
      <c r="B30" s="46" t="s">
        <v>50</v>
      </c>
      <c r="C30" s="41">
        <v>14</v>
      </c>
      <c r="D30" s="41">
        <v>194195</v>
      </c>
      <c r="E30" s="41">
        <v>2</v>
      </c>
      <c r="F30" s="41">
        <v>104896</v>
      </c>
      <c r="G30" s="41">
        <v>0</v>
      </c>
      <c r="H30" s="41">
        <v>0</v>
      </c>
      <c r="I30" s="41">
        <v>8</v>
      </c>
      <c r="J30" s="41">
        <v>78230</v>
      </c>
      <c r="K30" s="41">
        <v>1</v>
      </c>
      <c r="L30" s="41">
        <v>5097</v>
      </c>
      <c r="M30" s="41">
        <v>3</v>
      </c>
      <c r="N30" s="41">
        <v>5972</v>
      </c>
      <c r="O30" s="41">
        <v>0</v>
      </c>
      <c r="P30" s="41">
        <v>0</v>
      </c>
      <c r="Q30" s="41">
        <v>0</v>
      </c>
      <c r="R30" s="29">
        <v>0</v>
      </c>
    </row>
    <row r="31" spans="1:18" s="13" customFormat="1" ht="16.5" customHeight="1" x14ac:dyDescent="0.15">
      <c r="A31" s="104"/>
      <c r="B31" s="59" t="s">
        <v>51</v>
      </c>
      <c r="C31" s="43">
        <v>229</v>
      </c>
      <c r="D31" s="43">
        <v>95568</v>
      </c>
      <c r="E31" s="43">
        <v>0</v>
      </c>
      <c r="F31" s="43">
        <v>0</v>
      </c>
      <c r="G31" s="43">
        <v>0</v>
      </c>
      <c r="H31" s="43">
        <v>0</v>
      </c>
      <c r="I31" s="43">
        <v>0</v>
      </c>
      <c r="J31" s="43">
        <v>0</v>
      </c>
      <c r="K31" s="43">
        <v>15</v>
      </c>
      <c r="L31" s="43">
        <v>62598</v>
      </c>
      <c r="M31" s="43">
        <v>1</v>
      </c>
      <c r="N31" s="43">
        <v>1292</v>
      </c>
      <c r="O31" s="43">
        <v>7</v>
      </c>
      <c r="P31" s="43">
        <v>5239</v>
      </c>
      <c r="Q31" s="43">
        <v>206</v>
      </c>
      <c r="R31" s="31">
        <v>26439</v>
      </c>
    </row>
    <row r="32" spans="1:18" s="13" customFormat="1" ht="16.5" customHeight="1" x14ac:dyDescent="0.15">
      <c r="A32" s="94"/>
      <c r="B32" s="45" t="s">
        <v>2</v>
      </c>
      <c r="C32" s="49">
        <v>243</v>
      </c>
      <c r="D32" s="49">
        <v>289763</v>
      </c>
      <c r="E32" s="49">
        <v>2</v>
      </c>
      <c r="F32" s="49">
        <v>104896</v>
      </c>
      <c r="G32" s="49">
        <v>0</v>
      </c>
      <c r="H32" s="49">
        <v>0</v>
      </c>
      <c r="I32" s="49">
        <v>8</v>
      </c>
      <c r="J32" s="49">
        <v>78230</v>
      </c>
      <c r="K32" s="49">
        <v>16</v>
      </c>
      <c r="L32" s="49">
        <v>67695</v>
      </c>
      <c r="M32" s="49">
        <v>4</v>
      </c>
      <c r="N32" s="49">
        <v>7264</v>
      </c>
      <c r="O32" s="49">
        <v>7</v>
      </c>
      <c r="P32" s="49">
        <v>5239</v>
      </c>
      <c r="Q32" s="49">
        <v>206</v>
      </c>
      <c r="R32" s="50">
        <v>26439</v>
      </c>
    </row>
    <row r="33" spans="1:18" s="13" customFormat="1" ht="16.5" customHeight="1" x14ac:dyDescent="0.15">
      <c r="A33" s="87" t="s">
        <v>68</v>
      </c>
      <c r="B33" s="46" t="s">
        <v>50</v>
      </c>
      <c r="C33" s="41">
        <v>17</v>
      </c>
      <c r="D33" s="41">
        <v>142031</v>
      </c>
      <c r="E33" s="41">
        <v>0</v>
      </c>
      <c r="F33" s="41">
        <v>0</v>
      </c>
      <c r="G33" s="41">
        <v>0</v>
      </c>
      <c r="H33" s="41">
        <v>0</v>
      </c>
      <c r="I33" s="41">
        <v>13</v>
      </c>
      <c r="J33" s="41">
        <v>128717</v>
      </c>
      <c r="K33" s="41">
        <v>1</v>
      </c>
      <c r="L33" s="41">
        <v>5097</v>
      </c>
      <c r="M33" s="41">
        <v>3</v>
      </c>
      <c r="N33" s="41">
        <v>8217</v>
      </c>
      <c r="O33" s="41">
        <v>0</v>
      </c>
      <c r="P33" s="41">
        <v>0</v>
      </c>
      <c r="Q33" s="41">
        <v>0</v>
      </c>
      <c r="R33" s="29">
        <v>0</v>
      </c>
    </row>
    <row r="34" spans="1:18" s="13" customFormat="1" ht="16.5" customHeight="1" x14ac:dyDescent="0.15">
      <c r="A34" s="104"/>
      <c r="B34" s="59" t="s">
        <v>51</v>
      </c>
      <c r="C34" s="43">
        <v>172</v>
      </c>
      <c r="D34" s="43">
        <v>114439</v>
      </c>
      <c r="E34" s="43">
        <v>0</v>
      </c>
      <c r="F34" s="43">
        <v>0</v>
      </c>
      <c r="G34" s="43">
        <v>0</v>
      </c>
      <c r="H34" s="43">
        <v>0</v>
      </c>
      <c r="I34" s="43">
        <v>1</v>
      </c>
      <c r="J34" s="43">
        <v>6126</v>
      </c>
      <c r="K34" s="43">
        <v>20</v>
      </c>
      <c r="L34" s="43">
        <v>84053</v>
      </c>
      <c r="M34" s="43">
        <v>0</v>
      </c>
      <c r="N34" s="43">
        <v>0</v>
      </c>
      <c r="O34" s="43">
        <v>10</v>
      </c>
      <c r="P34" s="43">
        <v>7731</v>
      </c>
      <c r="Q34" s="43">
        <v>141</v>
      </c>
      <c r="R34" s="31">
        <v>16529</v>
      </c>
    </row>
    <row r="35" spans="1:18" s="13" customFormat="1" ht="16.5" customHeight="1" x14ac:dyDescent="0.15">
      <c r="A35" s="94"/>
      <c r="B35" s="45" t="s">
        <v>2</v>
      </c>
      <c r="C35" s="49">
        <v>189</v>
      </c>
      <c r="D35" s="49">
        <v>256470</v>
      </c>
      <c r="E35" s="49">
        <v>0</v>
      </c>
      <c r="F35" s="49">
        <v>0</v>
      </c>
      <c r="G35" s="49">
        <v>0</v>
      </c>
      <c r="H35" s="49">
        <v>0</v>
      </c>
      <c r="I35" s="49">
        <v>14</v>
      </c>
      <c r="J35" s="49">
        <v>134843</v>
      </c>
      <c r="K35" s="49">
        <v>21</v>
      </c>
      <c r="L35" s="49">
        <v>89150</v>
      </c>
      <c r="M35" s="49">
        <v>3</v>
      </c>
      <c r="N35" s="49">
        <v>8217</v>
      </c>
      <c r="O35" s="49">
        <v>10</v>
      </c>
      <c r="P35" s="49">
        <v>7731</v>
      </c>
      <c r="Q35" s="49">
        <v>141</v>
      </c>
      <c r="R35" s="50">
        <v>16529</v>
      </c>
    </row>
    <row r="36" spans="1:18" s="13" customFormat="1" ht="16.5" customHeight="1" x14ac:dyDescent="0.15">
      <c r="A36" s="87" t="s">
        <v>57</v>
      </c>
      <c r="B36" s="46" t="s">
        <v>50</v>
      </c>
      <c r="C36" s="41">
        <v>17</v>
      </c>
      <c r="D36" s="41">
        <v>227622</v>
      </c>
      <c r="E36" s="41">
        <v>2</v>
      </c>
      <c r="F36" s="41">
        <v>94735</v>
      </c>
      <c r="G36" s="41">
        <v>1</v>
      </c>
      <c r="H36" s="41">
        <v>17019</v>
      </c>
      <c r="I36" s="41">
        <v>11</v>
      </c>
      <c r="J36" s="41">
        <v>104027</v>
      </c>
      <c r="K36" s="41">
        <v>2</v>
      </c>
      <c r="L36" s="41">
        <v>8842</v>
      </c>
      <c r="M36" s="41">
        <v>1</v>
      </c>
      <c r="N36" s="41">
        <v>2999</v>
      </c>
      <c r="O36" s="41">
        <v>0</v>
      </c>
      <c r="P36" s="41">
        <v>0</v>
      </c>
      <c r="Q36" s="41">
        <v>0</v>
      </c>
      <c r="R36" s="29">
        <v>0</v>
      </c>
    </row>
    <row r="37" spans="1:18" s="13" customFormat="1" ht="16.5" customHeight="1" x14ac:dyDescent="0.15">
      <c r="A37" s="104"/>
      <c r="B37" s="59" t="s">
        <v>51</v>
      </c>
      <c r="C37" s="43">
        <v>119</v>
      </c>
      <c r="D37" s="43">
        <v>86320</v>
      </c>
      <c r="E37" s="43">
        <v>0</v>
      </c>
      <c r="F37" s="43">
        <v>0</v>
      </c>
      <c r="G37" s="43">
        <v>0</v>
      </c>
      <c r="H37" s="43">
        <v>0</v>
      </c>
      <c r="I37" s="43">
        <v>1</v>
      </c>
      <c r="J37" s="43">
        <v>7050</v>
      </c>
      <c r="K37" s="43">
        <v>14</v>
      </c>
      <c r="L37" s="43">
        <v>58687</v>
      </c>
      <c r="M37" s="43">
        <v>0</v>
      </c>
      <c r="N37" s="43">
        <v>0</v>
      </c>
      <c r="O37" s="43">
        <v>7</v>
      </c>
      <c r="P37" s="43">
        <v>6240</v>
      </c>
      <c r="Q37" s="43">
        <v>97</v>
      </c>
      <c r="R37" s="31">
        <v>14343</v>
      </c>
    </row>
    <row r="38" spans="1:18" s="13" customFormat="1" ht="16.5" customHeight="1" x14ac:dyDescent="0.15">
      <c r="A38" s="94"/>
      <c r="B38" s="45" t="s">
        <v>2</v>
      </c>
      <c r="C38" s="49">
        <v>136</v>
      </c>
      <c r="D38" s="49">
        <v>313942</v>
      </c>
      <c r="E38" s="49">
        <v>2</v>
      </c>
      <c r="F38" s="49">
        <v>94735</v>
      </c>
      <c r="G38" s="49">
        <v>1</v>
      </c>
      <c r="H38" s="49">
        <v>17019</v>
      </c>
      <c r="I38" s="49">
        <v>12</v>
      </c>
      <c r="J38" s="49">
        <v>111077</v>
      </c>
      <c r="K38" s="49">
        <v>16</v>
      </c>
      <c r="L38" s="49">
        <v>67529</v>
      </c>
      <c r="M38" s="49">
        <v>1</v>
      </c>
      <c r="N38" s="49">
        <v>2999</v>
      </c>
      <c r="O38" s="49">
        <v>7</v>
      </c>
      <c r="P38" s="49">
        <v>6240</v>
      </c>
      <c r="Q38" s="49">
        <v>97</v>
      </c>
      <c r="R38" s="50">
        <v>14343</v>
      </c>
    </row>
    <row r="39" spans="1:18" s="13" customFormat="1" ht="16.5" customHeight="1" x14ac:dyDescent="0.15">
      <c r="A39" s="87" t="s">
        <v>58</v>
      </c>
      <c r="B39" s="46" t="s">
        <v>50</v>
      </c>
      <c r="C39" s="41">
        <v>15</v>
      </c>
      <c r="D39" s="41">
        <v>206627</v>
      </c>
      <c r="E39" s="41">
        <v>2</v>
      </c>
      <c r="F39" s="41">
        <v>101688</v>
      </c>
      <c r="G39" s="41">
        <v>0</v>
      </c>
      <c r="H39" s="41">
        <v>0</v>
      </c>
      <c r="I39" s="41">
        <v>9</v>
      </c>
      <c r="J39" s="41">
        <v>88420</v>
      </c>
      <c r="K39" s="41">
        <v>3</v>
      </c>
      <c r="L39" s="41">
        <v>14745</v>
      </c>
      <c r="M39" s="41">
        <v>1</v>
      </c>
      <c r="N39" s="41">
        <v>1774</v>
      </c>
      <c r="O39" s="41">
        <v>0</v>
      </c>
      <c r="P39" s="41">
        <v>0</v>
      </c>
      <c r="Q39" s="41">
        <v>0</v>
      </c>
      <c r="R39" s="29">
        <v>0</v>
      </c>
    </row>
    <row r="40" spans="1:18" s="13" customFormat="1" ht="16.5" customHeight="1" x14ac:dyDescent="0.15">
      <c r="A40" s="104"/>
      <c r="B40" s="59" t="s">
        <v>51</v>
      </c>
      <c r="C40" s="43">
        <v>70</v>
      </c>
      <c r="D40" s="43">
        <v>77998</v>
      </c>
      <c r="E40" s="43">
        <v>0</v>
      </c>
      <c r="F40" s="43">
        <v>0</v>
      </c>
      <c r="G40" s="43">
        <v>0</v>
      </c>
      <c r="H40" s="43">
        <v>0</v>
      </c>
      <c r="I40" s="43">
        <v>0</v>
      </c>
      <c r="J40" s="43">
        <v>0</v>
      </c>
      <c r="K40" s="43">
        <v>16</v>
      </c>
      <c r="L40" s="43">
        <v>64880</v>
      </c>
      <c r="M40" s="43">
        <v>0</v>
      </c>
      <c r="N40" s="43">
        <v>0</v>
      </c>
      <c r="O40" s="43">
        <v>6</v>
      </c>
      <c r="P40" s="43">
        <v>5240</v>
      </c>
      <c r="Q40" s="43">
        <v>48</v>
      </c>
      <c r="R40" s="31">
        <v>7878</v>
      </c>
    </row>
    <row r="41" spans="1:18" s="13" customFormat="1" ht="16.5" customHeight="1" x14ac:dyDescent="0.15">
      <c r="A41" s="94"/>
      <c r="B41" s="45" t="s">
        <v>2</v>
      </c>
      <c r="C41" s="49">
        <v>85</v>
      </c>
      <c r="D41" s="49">
        <v>284625</v>
      </c>
      <c r="E41" s="49">
        <v>2</v>
      </c>
      <c r="F41" s="49">
        <v>101688</v>
      </c>
      <c r="G41" s="49">
        <v>0</v>
      </c>
      <c r="H41" s="49">
        <v>0</v>
      </c>
      <c r="I41" s="49">
        <v>9</v>
      </c>
      <c r="J41" s="49">
        <v>88420</v>
      </c>
      <c r="K41" s="49">
        <v>19</v>
      </c>
      <c r="L41" s="49">
        <v>79625</v>
      </c>
      <c r="M41" s="49">
        <v>1</v>
      </c>
      <c r="N41" s="49">
        <v>1774</v>
      </c>
      <c r="O41" s="49">
        <v>6</v>
      </c>
      <c r="P41" s="49">
        <v>5240</v>
      </c>
      <c r="Q41" s="49">
        <v>48</v>
      </c>
      <c r="R41" s="50">
        <v>7878</v>
      </c>
    </row>
    <row r="42" spans="1:18" s="13" customFormat="1" ht="16.5" customHeight="1" x14ac:dyDescent="0.15">
      <c r="A42" s="87" t="s">
        <v>2</v>
      </c>
      <c r="B42" s="46" t="s">
        <v>50</v>
      </c>
      <c r="C42" s="41">
        <v>188</v>
      </c>
      <c r="D42" s="41">
        <v>2444703</v>
      </c>
      <c r="E42" s="41">
        <v>21</v>
      </c>
      <c r="F42" s="41">
        <v>1071196</v>
      </c>
      <c r="G42" s="41">
        <v>3</v>
      </c>
      <c r="H42" s="41">
        <v>50186</v>
      </c>
      <c r="I42" s="41">
        <v>122</v>
      </c>
      <c r="J42" s="41">
        <v>1189119</v>
      </c>
      <c r="K42" s="41">
        <v>14</v>
      </c>
      <c r="L42" s="41">
        <v>69805</v>
      </c>
      <c r="M42" s="41">
        <v>28</v>
      </c>
      <c r="N42" s="41">
        <v>64397</v>
      </c>
      <c r="O42" s="41">
        <v>0</v>
      </c>
      <c r="P42" s="41">
        <v>0</v>
      </c>
      <c r="Q42" s="41">
        <v>0</v>
      </c>
      <c r="R42" s="29">
        <v>0</v>
      </c>
    </row>
    <row r="43" spans="1:18" s="13" customFormat="1" ht="16.5" customHeight="1" x14ac:dyDescent="0.15">
      <c r="A43" s="104"/>
      <c r="B43" s="59" t="s">
        <v>51</v>
      </c>
      <c r="C43" s="43">
        <v>1982</v>
      </c>
      <c r="D43" s="43">
        <v>1118832</v>
      </c>
      <c r="E43" s="43">
        <v>0</v>
      </c>
      <c r="F43" s="43">
        <v>0</v>
      </c>
      <c r="G43" s="43">
        <v>0</v>
      </c>
      <c r="H43" s="43">
        <v>0</v>
      </c>
      <c r="I43" s="43">
        <v>8</v>
      </c>
      <c r="J43" s="43">
        <v>56402</v>
      </c>
      <c r="K43" s="43">
        <v>188</v>
      </c>
      <c r="L43" s="43">
        <v>790414</v>
      </c>
      <c r="M43" s="43">
        <v>5</v>
      </c>
      <c r="N43" s="43">
        <v>10245</v>
      </c>
      <c r="O43" s="43">
        <v>93</v>
      </c>
      <c r="P43" s="43">
        <v>74649</v>
      </c>
      <c r="Q43" s="43">
        <v>1688</v>
      </c>
      <c r="R43" s="31">
        <v>187122</v>
      </c>
    </row>
    <row r="44" spans="1:18" s="13" customFormat="1" ht="16.5" customHeight="1" thickBot="1" x14ac:dyDescent="0.2">
      <c r="A44" s="95"/>
      <c r="B44" s="51" t="s">
        <v>2</v>
      </c>
      <c r="C44" s="52">
        <v>2170</v>
      </c>
      <c r="D44" s="52">
        <v>3563535</v>
      </c>
      <c r="E44" s="52">
        <v>21</v>
      </c>
      <c r="F44" s="52">
        <v>1071196</v>
      </c>
      <c r="G44" s="52">
        <v>3</v>
      </c>
      <c r="H44" s="52">
        <v>50186</v>
      </c>
      <c r="I44" s="52">
        <v>130</v>
      </c>
      <c r="J44" s="52">
        <v>1245521</v>
      </c>
      <c r="K44" s="52">
        <v>202</v>
      </c>
      <c r="L44" s="52">
        <v>860219</v>
      </c>
      <c r="M44" s="52">
        <v>33</v>
      </c>
      <c r="N44" s="52">
        <v>74642</v>
      </c>
      <c r="O44" s="52">
        <v>93</v>
      </c>
      <c r="P44" s="52">
        <v>74649</v>
      </c>
      <c r="Q44" s="52">
        <v>1688</v>
      </c>
      <c r="R44" s="53">
        <v>187122</v>
      </c>
    </row>
    <row r="45" spans="1:18" s="13" customFormat="1" x14ac:dyDescent="0.15"/>
  </sheetData>
  <mergeCells count="30">
    <mergeCell ref="A2:D2"/>
    <mergeCell ref="A3:A5"/>
    <mergeCell ref="B3:B5"/>
    <mergeCell ref="C3:D4"/>
    <mergeCell ref="E3:F4"/>
    <mergeCell ref="G3:H3"/>
    <mergeCell ref="I3:J3"/>
    <mergeCell ref="K3:L3"/>
    <mergeCell ref="M3:N3"/>
    <mergeCell ref="A21:A23"/>
    <mergeCell ref="O3:P3"/>
    <mergeCell ref="Q3:R3"/>
    <mergeCell ref="G4:H4"/>
    <mergeCell ref="I4:J4"/>
    <mergeCell ref="K4:L4"/>
    <mergeCell ref="M4:N4"/>
    <mergeCell ref="O4:P4"/>
    <mergeCell ref="Q4:R4"/>
    <mergeCell ref="A6:A8"/>
    <mergeCell ref="A9:A11"/>
    <mergeCell ref="A12:A14"/>
    <mergeCell ref="A15:A17"/>
    <mergeCell ref="A18:A20"/>
    <mergeCell ref="A42:A44"/>
    <mergeCell ref="A24:A26"/>
    <mergeCell ref="A27:A29"/>
    <mergeCell ref="A30:A32"/>
    <mergeCell ref="A33:A35"/>
    <mergeCell ref="A36:A38"/>
    <mergeCell ref="A39:A41"/>
  </mergeCells>
  <phoneticPr fontId="2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101" orientation="portrait" r:id="rId1"/>
  <headerFooter alignWithMargins="0"/>
  <rowBreaks count="1" manualBreakCount="1">
    <brk id="50" max="16383" man="1"/>
  </rowBreaks>
  <colBreaks count="1" manualBreakCount="1">
    <brk id="10" max="43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38"/>
  <sheetViews>
    <sheetView view="pageBreakPreview" topLeftCell="A19" zoomScaleNormal="100" zoomScaleSheetLayoutView="100" workbookViewId="0">
      <selection activeCell="L41" sqref="L41"/>
    </sheetView>
  </sheetViews>
  <sheetFormatPr defaultRowHeight="13.5" x14ac:dyDescent="0.15"/>
  <cols>
    <col min="1" max="1" width="6.75" style="9" customWidth="1"/>
    <col min="2" max="2" width="12.5" style="9" customWidth="1"/>
    <col min="3" max="3" width="12.5" style="10" customWidth="1"/>
    <col min="4" max="4" width="12.5" style="9" customWidth="1"/>
    <col min="5" max="5" width="3.625" style="9" customWidth="1"/>
    <col min="6" max="6" width="10.625" style="9" customWidth="1"/>
    <col min="7" max="7" width="10.625" style="10" customWidth="1"/>
    <col min="8" max="9" width="10.625" style="9" customWidth="1"/>
    <col min="10" max="16384" width="9" style="9"/>
  </cols>
  <sheetData>
    <row r="1" spans="1:9" ht="21" customHeight="1" x14ac:dyDescent="0.15">
      <c r="I1" s="1"/>
    </row>
    <row r="2" spans="1:9" ht="21" customHeight="1" thickBot="1" x14ac:dyDescent="0.2">
      <c r="A2" s="40" t="s">
        <v>40</v>
      </c>
      <c r="F2" s="40" t="s">
        <v>41</v>
      </c>
      <c r="G2" s="9"/>
      <c r="I2" s="10"/>
    </row>
    <row r="3" spans="1:9" s="14" customFormat="1" ht="21" customHeight="1" x14ac:dyDescent="0.15">
      <c r="A3" s="60" t="s">
        <v>30</v>
      </c>
      <c r="B3" s="122" t="s">
        <v>76</v>
      </c>
      <c r="C3" s="123"/>
      <c r="D3" s="61" t="s">
        <v>31</v>
      </c>
      <c r="F3" s="124" t="s">
        <v>75</v>
      </c>
      <c r="G3" s="123"/>
      <c r="H3" s="66" t="s">
        <v>52</v>
      </c>
      <c r="I3" s="67" t="s">
        <v>5</v>
      </c>
    </row>
    <row r="4" spans="1:9" s="14" customFormat="1" ht="21" customHeight="1" x14ac:dyDescent="0.15">
      <c r="A4" s="62" t="s">
        <v>10</v>
      </c>
      <c r="B4" s="118" t="s">
        <v>99</v>
      </c>
      <c r="C4" s="119"/>
      <c r="D4" s="63">
        <v>52875</v>
      </c>
      <c r="F4" s="120" t="s">
        <v>44</v>
      </c>
      <c r="G4" s="121"/>
      <c r="H4" s="68">
        <v>75</v>
      </c>
      <c r="I4" s="69">
        <v>783094</v>
      </c>
    </row>
    <row r="5" spans="1:9" s="14" customFormat="1" ht="21" customHeight="1" x14ac:dyDescent="0.15">
      <c r="A5" s="62" t="s">
        <v>11</v>
      </c>
      <c r="B5" s="118" t="s">
        <v>100</v>
      </c>
      <c r="C5" s="119"/>
      <c r="D5" s="63">
        <v>50933</v>
      </c>
      <c r="F5" s="120" t="s">
        <v>45</v>
      </c>
      <c r="G5" s="121"/>
      <c r="H5" s="68">
        <v>43</v>
      </c>
      <c r="I5" s="69">
        <v>780965</v>
      </c>
    </row>
    <row r="6" spans="1:9" s="14" customFormat="1" ht="21" customHeight="1" x14ac:dyDescent="0.15">
      <c r="A6" s="62" t="s">
        <v>12</v>
      </c>
      <c r="B6" s="118" t="s">
        <v>101</v>
      </c>
      <c r="C6" s="119"/>
      <c r="D6" s="63">
        <v>52999</v>
      </c>
      <c r="F6" s="120" t="s">
        <v>46</v>
      </c>
      <c r="G6" s="121"/>
      <c r="H6" s="68">
        <v>19</v>
      </c>
      <c r="I6" s="69">
        <v>49954</v>
      </c>
    </row>
    <row r="7" spans="1:9" s="14" customFormat="1" ht="21" customHeight="1" x14ac:dyDescent="0.15">
      <c r="A7" s="62" t="s">
        <v>13</v>
      </c>
      <c r="B7" s="118" t="s">
        <v>104</v>
      </c>
      <c r="C7" s="119"/>
      <c r="D7" s="63">
        <v>54905</v>
      </c>
      <c r="F7" s="120" t="s">
        <v>0</v>
      </c>
      <c r="G7" s="121"/>
      <c r="H7" s="68">
        <v>18</v>
      </c>
      <c r="I7" s="69">
        <v>172960</v>
      </c>
    </row>
    <row r="8" spans="1:9" s="14" customFormat="1" ht="21" customHeight="1" x14ac:dyDescent="0.15">
      <c r="A8" s="62" t="s">
        <v>14</v>
      </c>
      <c r="B8" s="118" t="s">
        <v>102</v>
      </c>
      <c r="C8" s="119"/>
      <c r="D8" s="63">
        <v>50791</v>
      </c>
      <c r="F8" s="120" t="s">
        <v>60</v>
      </c>
      <c r="G8" s="121"/>
      <c r="H8" s="68">
        <v>10</v>
      </c>
      <c r="I8" s="69">
        <v>507180</v>
      </c>
    </row>
    <row r="9" spans="1:9" s="14" customFormat="1" ht="21" customHeight="1" x14ac:dyDescent="0.15">
      <c r="A9" s="62" t="s">
        <v>15</v>
      </c>
      <c r="B9" s="118" t="s">
        <v>105</v>
      </c>
      <c r="C9" s="119"/>
      <c r="D9" s="63">
        <v>49689</v>
      </c>
      <c r="F9" s="120" t="s">
        <v>78</v>
      </c>
      <c r="G9" s="121"/>
      <c r="H9" s="68">
        <v>8</v>
      </c>
      <c r="I9" s="69">
        <v>79280</v>
      </c>
    </row>
    <row r="10" spans="1:9" s="14" customFormat="1" ht="21" customHeight="1" x14ac:dyDescent="0.15">
      <c r="A10" s="62" t="s">
        <v>16</v>
      </c>
      <c r="B10" s="118" t="s">
        <v>100</v>
      </c>
      <c r="C10" s="119"/>
      <c r="D10" s="63">
        <v>50933</v>
      </c>
      <c r="F10" s="120" t="s">
        <v>3</v>
      </c>
      <c r="G10" s="121"/>
      <c r="H10" s="68">
        <v>8</v>
      </c>
      <c r="I10" s="69">
        <v>40776</v>
      </c>
    </row>
    <row r="11" spans="1:9" s="14" customFormat="1" ht="21" customHeight="1" x14ac:dyDescent="0.15">
      <c r="A11" s="62" t="s">
        <v>17</v>
      </c>
      <c r="B11" s="118" t="s">
        <v>103</v>
      </c>
      <c r="C11" s="119"/>
      <c r="D11" s="63">
        <v>54905</v>
      </c>
      <c r="F11" s="120" t="s">
        <v>47</v>
      </c>
      <c r="G11" s="121"/>
      <c r="H11" s="68">
        <v>2</v>
      </c>
      <c r="I11" s="69">
        <v>7984</v>
      </c>
    </row>
    <row r="12" spans="1:9" s="14" customFormat="1" ht="21" customHeight="1" x14ac:dyDescent="0.15">
      <c r="A12" s="62" t="s">
        <v>18</v>
      </c>
      <c r="B12" s="118" t="s">
        <v>103</v>
      </c>
      <c r="C12" s="119"/>
      <c r="D12" s="63">
        <v>54905</v>
      </c>
      <c r="F12" s="120" t="s">
        <v>37</v>
      </c>
      <c r="G12" s="121"/>
      <c r="H12" s="68">
        <v>1</v>
      </c>
      <c r="I12" s="69">
        <v>9731</v>
      </c>
    </row>
    <row r="13" spans="1:9" s="14" customFormat="1" ht="21" customHeight="1" x14ac:dyDescent="0.15">
      <c r="A13" s="62" t="s">
        <v>69</v>
      </c>
      <c r="B13" s="118" t="s">
        <v>98</v>
      </c>
      <c r="C13" s="119"/>
      <c r="D13" s="63">
        <v>9998</v>
      </c>
      <c r="F13" s="120" t="s">
        <v>79</v>
      </c>
      <c r="G13" s="121"/>
      <c r="H13" s="68">
        <v>1</v>
      </c>
      <c r="I13" s="69">
        <v>7454</v>
      </c>
    </row>
    <row r="14" spans="1:9" s="14" customFormat="1" ht="21" customHeight="1" x14ac:dyDescent="0.15">
      <c r="A14" s="62" t="s">
        <v>57</v>
      </c>
      <c r="B14" s="118" t="s">
        <v>106</v>
      </c>
      <c r="C14" s="119"/>
      <c r="D14" s="63">
        <v>48035</v>
      </c>
      <c r="F14" s="120" t="s">
        <v>1</v>
      </c>
      <c r="G14" s="121"/>
      <c r="H14" s="68">
        <v>1</v>
      </c>
      <c r="I14" s="69">
        <v>1978</v>
      </c>
    </row>
    <row r="15" spans="1:9" s="14" customFormat="1" ht="21" customHeight="1" thickBot="1" x14ac:dyDescent="0.2">
      <c r="A15" s="64" t="s">
        <v>58</v>
      </c>
      <c r="B15" s="116" t="s">
        <v>103</v>
      </c>
      <c r="C15" s="117"/>
      <c r="D15" s="65">
        <v>54905</v>
      </c>
      <c r="F15" s="120" t="s">
        <v>77</v>
      </c>
      <c r="G15" s="121"/>
      <c r="H15" s="68">
        <v>1</v>
      </c>
      <c r="I15" s="69">
        <v>1965</v>
      </c>
    </row>
    <row r="16" spans="1:9" s="14" customFormat="1" ht="21" customHeight="1" x14ac:dyDescent="0.15">
      <c r="C16" s="15"/>
      <c r="F16" s="120" t="s">
        <v>48</v>
      </c>
      <c r="G16" s="121"/>
      <c r="H16" s="68">
        <v>1</v>
      </c>
      <c r="I16" s="69">
        <v>1382</v>
      </c>
    </row>
    <row r="17" spans="1:10" ht="21" customHeight="1" thickBot="1" x14ac:dyDescent="0.2">
      <c r="A17" s="14"/>
      <c r="B17" s="14"/>
      <c r="C17" s="15"/>
      <c r="D17" s="14"/>
      <c r="F17" s="70" t="s">
        <v>2</v>
      </c>
      <c r="G17" s="71"/>
      <c r="H17" s="72">
        <f>SUM(H4:H16)</f>
        <v>188</v>
      </c>
      <c r="I17" s="73">
        <f>SUM(I4:I16)</f>
        <v>2444703</v>
      </c>
    </row>
    <row r="18" spans="1:10" ht="21" customHeight="1" x14ac:dyDescent="0.15">
      <c r="A18" s="14"/>
      <c r="B18" s="14"/>
      <c r="C18" s="15"/>
      <c r="D18" s="14"/>
    </row>
    <row r="19" spans="1:10" ht="21" customHeight="1" x14ac:dyDescent="0.15">
      <c r="A19" s="14"/>
      <c r="B19" s="14"/>
      <c r="C19" s="15"/>
      <c r="D19" s="14"/>
    </row>
    <row r="20" spans="1:10" ht="21" customHeight="1" thickBot="1" x14ac:dyDescent="0.2">
      <c r="A20" s="39" t="s">
        <v>95</v>
      </c>
      <c r="B20" s="10"/>
      <c r="C20" s="9"/>
      <c r="G20" s="9"/>
    </row>
    <row r="21" spans="1:10" ht="21" customHeight="1" x14ac:dyDescent="0.15">
      <c r="A21" s="74" t="s">
        <v>32</v>
      </c>
      <c r="B21" s="75" t="s">
        <v>42</v>
      </c>
      <c r="C21" s="66" t="s">
        <v>43</v>
      </c>
      <c r="D21" s="76" t="s">
        <v>2</v>
      </c>
      <c r="G21" s="9"/>
    </row>
    <row r="22" spans="1:10" ht="21" customHeight="1" x14ac:dyDescent="0.15">
      <c r="A22" s="62" t="s">
        <v>10</v>
      </c>
      <c r="B22" s="77">
        <v>134</v>
      </c>
      <c r="C22" s="77">
        <v>116</v>
      </c>
      <c r="D22" s="63">
        <f t="shared" ref="D22:D34" si="0">B22+C22</f>
        <v>250</v>
      </c>
      <c r="G22" s="9"/>
      <c r="J22" s="16"/>
    </row>
    <row r="23" spans="1:10" ht="21" customHeight="1" x14ac:dyDescent="0.15">
      <c r="A23" s="62" t="s">
        <v>11</v>
      </c>
      <c r="B23" s="77">
        <v>92</v>
      </c>
      <c r="C23" s="77">
        <v>103</v>
      </c>
      <c r="D23" s="63">
        <f t="shared" si="0"/>
        <v>195</v>
      </c>
      <c r="G23" s="9"/>
    </row>
    <row r="24" spans="1:10" ht="21" customHeight="1" x14ac:dyDescent="0.15">
      <c r="A24" s="62" t="s">
        <v>12</v>
      </c>
      <c r="B24" s="77">
        <v>317</v>
      </c>
      <c r="C24" s="77">
        <v>307</v>
      </c>
      <c r="D24" s="63">
        <f t="shared" si="0"/>
        <v>624</v>
      </c>
      <c r="G24" s="9"/>
    </row>
    <row r="25" spans="1:10" ht="21" customHeight="1" x14ac:dyDescent="0.15">
      <c r="A25" s="62" t="s">
        <v>13</v>
      </c>
      <c r="B25" s="77">
        <v>567</v>
      </c>
      <c r="C25" s="77">
        <v>486</v>
      </c>
      <c r="D25" s="63">
        <f t="shared" si="0"/>
        <v>1053</v>
      </c>
      <c r="G25" s="9"/>
    </row>
    <row r="26" spans="1:10" ht="21" customHeight="1" x14ac:dyDescent="0.15">
      <c r="A26" s="62" t="s">
        <v>14</v>
      </c>
      <c r="B26" s="77">
        <v>1349</v>
      </c>
      <c r="C26" s="77">
        <v>1374</v>
      </c>
      <c r="D26" s="63">
        <f t="shared" si="0"/>
        <v>2723</v>
      </c>
      <c r="G26" s="9"/>
    </row>
    <row r="27" spans="1:10" ht="21" customHeight="1" x14ac:dyDescent="0.15">
      <c r="A27" s="62" t="s">
        <v>15</v>
      </c>
      <c r="B27" s="77">
        <v>1085</v>
      </c>
      <c r="C27" s="77">
        <v>1106</v>
      </c>
      <c r="D27" s="63">
        <f t="shared" si="0"/>
        <v>2191</v>
      </c>
      <c r="G27" s="9"/>
    </row>
    <row r="28" spans="1:10" ht="21" customHeight="1" x14ac:dyDescent="0.15">
      <c r="A28" s="62" t="s">
        <v>16</v>
      </c>
      <c r="B28" s="78">
        <v>1865</v>
      </c>
      <c r="C28" s="78">
        <v>1765</v>
      </c>
      <c r="D28" s="63">
        <f t="shared" si="0"/>
        <v>3630</v>
      </c>
      <c r="G28" s="9"/>
    </row>
    <row r="29" spans="1:10" ht="21" customHeight="1" x14ac:dyDescent="0.15">
      <c r="A29" s="62" t="s">
        <v>17</v>
      </c>
      <c r="B29" s="77">
        <v>1354</v>
      </c>
      <c r="C29" s="77">
        <v>1392</v>
      </c>
      <c r="D29" s="63">
        <f t="shared" si="0"/>
        <v>2746</v>
      </c>
      <c r="G29" s="9"/>
    </row>
    <row r="30" spans="1:10" ht="21" customHeight="1" x14ac:dyDescent="0.15">
      <c r="A30" s="62" t="s">
        <v>18</v>
      </c>
      <c r="B30" s="78">
        <v>904</v>
      </c>
      <c r="C30" s="78">
        <v>881</v>
      </c>
      <c r="D30" s="79">
        <f t="shared" si="0"/>
        <v>1785</v>
      </c>
      <c r="G30" s="9"/>
    </row>
    <row r="31" spans="1:10" ht="21" customHeight="1" x14ac:dyDescent="0.15">
      <c r="A31" s="62" t="s">
        <v>68</v>
      </c>
      <c r="B31" s="78">
        <v>636</v>
      </c>
      <c r="C31" s="78">
        <v>678</v>
      </c>
      <c r="D31" s="79">
        <f t="shared" si="0"/>
        <v>1314</v>
      </c>
      <c r="G31" s="9"/>
    </row>
    <row r="32" spans="1:10" ht="21" customHeight="1" x14ac:dyDescent="0.15">
      <c r="A32" s="62" t="s">
        <v>57</v>
      </c>
      <c r="B32" s="78">
        <v>319</v>
      </c>
      <c r="C32" s="78">
        <v>355</v>
      </c>
      <c r="D32" s="79">
        <f t="shared" si="0"/>
        <v>674</v>
      </c>
    </row>
    <row r="33" spans="1:7" ht="21" customHeight="1" x14ac:dyDescent="0.15">
      <c r="A33" s="62" t="s">
        <v>58</v>
      </c>
      <c r="B33" s="78">
        <v>111</v>
      </c>
      <c r="C33" s="78">
        <v>105</v>
      </c>
      <c r="D33" s="79">
        <f t="shared" si="0"/>
        <v>216</v>
      </c>
      <c r="G33" s="9"/>
    </row>
    <row r="34" spans="1:7" ht="21" customHeight="1" thickBot="1" x14ac:dyDescent="0.2">
      <c r="A34" s="64" t="s">
        <v>2</v>
      </c>
      <c r="B34" s="72">
        <f>SUM(B22:B33)</f>
        <v>8733</v>
      </c>
      <c r="C34" s="72">
        <f>SUM(C22:C33)</f>
        <v>8668</v>
      </c>
      <c r="D34" s="73">
        <f t="shared" si="0"/>
        <v>17401</v>
      </c>
      <c r="G34" s="9"/>
    </row>
    <row r="35" spans="1:7" ht="21" customHeight="1" x14ac:dyDescent="0.15">
      <c r="G35" s="9"/>
    </row>
    <row r="36" spans="1:7" ht="21" customHeight="1" x14ac:dyDescent="0.15"/>
    <row r="37" spans="1:7" ht="21" customHeight="1" x14ac:dyDescent="0.15"/>
    <row r="38" spans="1:7" ht="21" customHeight="1" x14ac:dyDescent="0.15"/>
  </sheetData>
  <mergeCells count="27">
    <mergeCell ref="F14:G14"/>
    <mergeCell ref="F10:G10"/>
    <mergeCell ref="F9:G9"/>
    <mergeCell ref="F11:G11"/>
    <mergeCell ref="F16:G16"/>
    <mergeCell ref="F15:G15"/>
    <mergeCell ref="F13:G13"/>
    <mergeCell ref="B3:C3"/>
    <mergeCell ref="F3:G3"/>
    <mergeCell ref="F4:G4"/>
    <mergeCell ref="F5:G5"/>
    <mergeCell ref="F6:G6"/>
    <mergeCell ref="F7:G7"/>
    <mergeCell ref="F8:G8"/>
    <mergeCell ref="F12:G12"/>
    <mergeCell ref="B4:C4"/>
    <mergeCell ref="B5:C5"/>
    <mergeCell ref="B6:C6"/>
    <mergeCell ref="B7:C7"/>
    <mergeCell ref="B8:C8"/>
    <mergeCell ref="B9:C9"/>
    <mergeCell ref="B15:C15"/>
    <mergeCell ref="B10:C10"/>
    <mergeCell ref="B11:C11"/>
    <mergeCell ref="B12:C12"/>
    <mergeCell ref="B13:C13"/>
    <mergeCell ref="B14:C14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96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P19入港船舶年次別表</vt:lpstr>
      <vt:lpstr>P20入港船舶月別表</vt:lpstr>
      <vt:lpstr>P21入港船舶階級別表</vt:lpstr>
      <vt:lpstr>P22-23入港船舶階級別月別表</vt:lpstr>
      <vt:lpstr>P24入港最大船舶月別表　他</vt:lpstr>
      <vt:lpstr>P19入港船舶年次別表!Print_Area</vt:lpstr>
      <vt:lpstr>P20入港船舶月別表!Print_Area</vt:lpstr>
      <vt:lpstr>P21入港船舶階級別表!Print_Area</vt:lpstr>
      <vt:lpstr>'P22-23入港船舶階級別月別表'!Print_Area</vt:lpstr>
      <vt:lpstr>'P24入港最大船舶月別表　他'!Print_Area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koikekoh</cp:lastModifiedBy>
  <cp:lastPrinted>2023-07-04T23:38:44Z</cp:lastPrinted>
  <dcterms:modified xsi:type="dcterms:W3CDTF">2023-07-05T00:17:46Z</dcterms:modified>
</cp:coreProperties>
</file>