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3gesui\"/>
    </mc:Choice>
  </mc:AlternateContent>
  <workbookProtection workbookAlgorithmName="SHA-512" workbookHashValue="LM5z/MdEitYC9BZtvmluSvd86HcL8xiwYKASHq8c3oYBMwjhlWTbOQvEq8xUpmHPn98DmZNBaOJt6XG1I/c1vw==" workbookSaltValue="vV4ghrB2o9RQTBi1CRNsvQ=="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I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<sst xmlns="http://schemas.openxmlformats.org/spreadsheetml/2006/main" count="236" uniqueCount="120">
  <si>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</si>
  <si>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</si>
  <si>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</si>
  <si>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</si>
  <si>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</si>
  <si>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</si>
  <si>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</si>
  <si>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</si>
  <si>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</si>
  <si>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</si>
  <si>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</si>
  <si>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</si>
  <si>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</si>
  <si>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</si>
  <si>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</si>
  <si>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</si>
  <si>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</si>
  <si>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</si>
  <si>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</si>
  <si>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</si>
  <si>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</si>
  <si>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</si>
  <si>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</si>
  <si>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</si>
  <si>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</si>
  <si>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</si>
  <si>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</si>
  <si>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</si>
  <si>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</si>
  <si>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</si>
  <si>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</si>
  <si>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</si>
  <si>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</si>
  <si>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</si>
  <si>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</si>
  <si>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</si>
  <si>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</si>
  <si>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</si>
  <si>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</si>
  <si>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</si>
  <si>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</si>
  <si>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</si>
  <si>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</si>
  <si>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</si>
  <si>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</si>
  <si>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</si>
  <si>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</si>
  <si>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</si>
  <si>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</si>
  <si>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</si>
  <si>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</si>
  <si>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</si>
  <si>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</si>
  <si>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</si>
  <si>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</si>
  <si>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</si>
  <si>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</si>
  <si>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</si>
  <si>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</si>
  <si>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</si>
  <si>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</si>
  <si>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</si>
  <si>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</si>
  <si>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</si>
  <si>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</si>
  <si>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</si>
  <si>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</si>
  <si>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</si>
  <si>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</si>
  <si>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</si>
  <si>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</si>
  <si>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</si>
  <si>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</si>
  <si>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</si>
  <si>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</si>
  <si>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</si>
  <si>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</si>
  <si>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</si>
  <si>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</si>
  <si>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</si>
  <si>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</si>
  <si>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</si>
  <si>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</si>
  <si>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</si>
  <si>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</si>
  <si>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</si>
  <si>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</si>
  <si>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</si>
  <si>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</si>
  <si>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</si>
  <si>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</si>
  <si>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</si>
  <si>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</si>
  <si>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</si>
  <si>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</si>
  <si>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</si>
  <si>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</si>
  <si>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</si>
  <si>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</si>
  <si>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</si>
  <si>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</si>
  <si>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</si>
  <si>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</si>
  <si>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</si>
  <si>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</si>
  <si>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</si>
  <si>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</si>
  <si>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</si>
  <si>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</si>
  <si>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</si>
  <si>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</si>
  <si>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</si>
  <si>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</si>
  <si>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</si>
  <si>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</si>
  <si>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</si>
  <si>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</si>
  <si>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①収益的収支比率は、令和6年度からの地方公営企業法適用のため、令和5年度は打切決算となり未払金が発生し総費用が前年度よりも減少したこと、次年度の地方公営企業法適用以降を見据えて運転資金確保のための基準外繰入の実施により総収益が増加したことにより、前年度比で+14.88％の増加に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④企業債残高対事業規模比率は、使用料収入に対する企業債残高の比率であるが、本町では企業債の償還財源を一般会計繰入金としていることから0％である。
　⑤経費回収率は、使用料収入が打切決算で未収分が発生したことにより使用料単価が前年度より15.17円/㎥減少し、汚水処理原価は資本費が増加したものの有収水量と維持管理費が減少したことにより21.44円/㎥減少したことにより、前年度比で1.22％の減少となったところであるが、類似団体平均値との比較では+19.24％上回っている。　
　⑥汚水処理原価も、⑤と同様の理由により前年度比で15.6円の減少で、類似団体との比較では-49.75円となっている。
　⑦施設利用率は、前年度から横ばいで、類似団体との比較では+0.84％上回っている。
　⑧水洗化率は98％を超えており、人口減少により前年度比で1.18％減少している。未接続世帯の多くは高齢（独居）世帯などの個別の事情がある世帯であることから、今後の接続は望めない状況にある。</t>
    <rPh sb="147" eb="148">
      <t>オヨ</t>
    </rPh>
    <rPh sb="152" eb="155">
      <t>ホンジギョウ</t>
    </rPh>
    <rPh sb="156" eb="163">
      <t>チホウコウエイキギョウホウ</t>
    </rPh>
    <rPh sb="163" eb="166">
      <t>ヒテキヨウ</t>
    </rPh>
    <rPh sb="170" eb="174">
      <t>ガイトウスウチ</t>
    </rPh>
    <rPh sb="181" eb="186">
      <t>キギョウサイザンダカ</t>
    </rPh>
    <rPh sb="186" eb="189">
      <t>タイジギョウ</t>
    </rPh>
    <rPh sb="189" eb="193">
      <t>キボヒリツ</t>
    </rPh>
    <rPh sb="195" eb="198">
      <t>シヨウリョウ</t>
    </rPh>
    <rPh sb="198" eb="200">
      <t>シュウニュウ</t>
    </rPh>
    <rPh sb="201" eb="202">
      <t>タイ</t>
    </rPh>
    <rPh sb="204" eb="209">
      <t>キギョウサイザンダカ</t>
    </rPh>
    <rPh sb="210" eb="212">
      <t>ヒリツ</t>
    </rPh>
    <rPh sb="217" eb="219">
      <t>ホンチョウ</t>
    </rPh>
    <rPh sb="221" eb="224">
      <t>キギョウサイ</t>
    </rPh>
    <rPh sb="225" eb="229">
      <t>ショウカンザイゲン</t>
    </rPh>
    <rPh sb="230" eb="237">
      <t>イッパンカイケイクリイレキン</t>
    </rPh>
    <rPh sb="355" eb="357">
      <t>ゲンショウ</t>
    </rPh>
    <rPh sb="450" eb="452">
      <t>ゲンショウ</t>
    </rPh>
    <rPh sb="488" eb="494">
      <t>オスイショリゲンカ</t>
    </rPh>
    <rPh sb="498" eb="500">
      <t>ドウヨウ</t>
    </rPh>
    <rPh sb="501" eb="503">
      <t>リユウ</t>
    </rPh>
    <rPh sb="506" eb="510">
      <t>ゼンネンドヒ</t>
    </rPh>
    <rPh sb="517" eb="518">
      <t>エン</t>
    </rPh>
    <rPh sb="519" eb="523">
      <t>ルイジダンタイ</t>
    </rPh>
    <rPh sb="525" eb="527">
      <t>ヒカク</t>
    </rPh>
    <rPh sb="535" eb="536">
      <t>エン</t>
    </rPh>
    <rPh sb="546" eb="551">
      <t>シセツリヨウリツ</t>
    </rPh>
    <rPh sb="556" eb="558">
      <t>ゲンショウ</t>
    </rPh>
    <rPh sb="588" eb="592">
      <t>スイセンカリツ</t>
    </rPh>
    <rPh sb="597" eb="598">
      <t>コ</t>
    </rPh>
    <rPh sb="603" eb="607">
      <t>ジンコウゲンショウビゾウミセツゾクセタイオオコウレイドッキョセタイコベツジジョウセタイコンゴセツゾクノゾジョウキョウ</t>
    </rPh>
    <phoneticPr fontId="4"/>
  </si>
  <si>
    <t>　①有形固定資産減価償却率は、本事業が地方公営企業法非適用であるため、該当数値なしである。
　②管渠老朽化率が、法定耐用年数を超過した管渠がないため該当数値なしである。
　③管渠改善率は、②と同様の理由により管渠改善は実施していないため0%である。
　平成7年度以降、計画的に管渠の点検及び清掃を実施しており、当面は耐用年数に余裕があることから、同様の維持管理を継続的に実施していく予定である。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phoneticPr fontId="4"/>
  </si>
  <si>
    <t xml:space="preserve">　令和5年度は令和6年度に予定している地方公営企業法適用のため、打切決算により経費回収率などで数値の悪化が見られるが、類似団体との比較では全般的に良好な数値となっている。しかし、全国的な人口減少や節水意識の向上により料金収入の伸びが期待できない状況にあること、企業債の償還が多額のため、一般会計からの繰入金に依存した経営となっていことなどの課題がある。
　地方公営企業法の適用以降は、経営状況や財政状況の明確化、さらにはより具体的な類似団体との比較が期待できることから、それら分析を踏まえ料金の適正化に向けた検討を行うものとする。
</t>
    <rPh sb="1" eb="3">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</si>
</sst>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77D-41CA-A963-4453CA8841A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0.01</c:v>
                </c:pt>
                <c:pt idx="4">
                  <c:v>0.02</c:v>
                </c:pt>
              </c:numCache>
            </c:numRef>
          </c:val>
          <c:smooth val="0"/>
          <c:extLst>
            <c:ext xmlns:c16="http://schemas.microsoft.com/office/drawing/2014/chart" uri="{C3380CC4-5D6E-409C-BE32-E72D297353CC}">
              <c16:uniqueId val="{00000001-C77D-41CA-A963-4453CA8841A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50.04</c:v>
                </c:pt>
                <c:pt idx="1">
                  <c:v>50.04</c:v>
                </c:pt>
                <c:pt idx="2">
                  <c:v>53.47</c:v>
                </c:pt>
                <c:pt idx="3">
                  <c:v>53.47</c:v>
                </c:pt>
                <c:pt idx="4">
                  <c:v>53.47</c:v>
                </c:pt>
              </c:numCache>
            </c:numRef>
          </c:val>
          <c:extLst>
            <c:ext xmlns:c16="http://schemas.microsoft.com/office/drawing/2014/chart" uri="{C3380CC4-5D6E-409C-BE32-E72D297353CC}">
              <c16:uniqueId val="{00000000-C8B0-4737-A6C6-35E20C5CA0D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52.9</c:v>
                </c:pt>
                <c:pt idx="4">
                  <c:v>52.63</c:v>
                </c:pt>
              </c:numCache>
            </c:numRef>
          </c:val>
          <c:smooth val="0"/>
          <c:extLst>
            <c:ext xmlns:c16="http://schemas.microsoft.com/office/drawing/2014/chart" uri="{C3380CC4-5D6E-409C-BE32-E72D297353CC}">
              <c16:uniqueId val="{00000001-C8B0-4737-A6C6-35E20C5CA0D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98.24</c:v>
                </c:pt>
                <c:pt idx="1">
                  <c:v>99.37</c:v>
                </c:pt>
                <c:pt idx="2">
                  <c:v>99.44</c:v>
                </c:pt>
                <c:pt idx="3">
                  <c:v>99.51</c:v>
                </c:pt>
                <c:pt idx="4">
                  <c:v>98.33</c:v>
                </c:pt>
              </c:numCache>
            </c:numRef>
          </c:val>
          <c:extLst>
            <c:ext xmlns:c16="http://schemas.microsoft.com/office/drawing/2014/chart" uri="{C3380CC4-5D6E-409C-BE32-E72D297353CC}">
              <c16:uniqueId val="{00000000-9DE5-4413-AEDD-FCEE03AA313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90.3</c:v>
                </c:pt>
                <c:pt idx="4">
                  <c:v>90.32</c:v>
                </c:pt>
              </c:numCache>
            </c:numRef>
          </c:val>
          <c:smooth val="0"/>
          <c:extLst>
            <c:ext xmlns:c16="http://schemas.microsoft.com/office/drawing/2014/chart" uri="{C3380CC4-5D6E-409C-BE32-E72D297353CC}">
              <c16:uniqueId val="{00000001-9DE5-4413-AEDD-FCEE03AA313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56.77</c:v>
                </c:pt>
                <c:pt idx="1">
                  <c:v>55.05</c:v>
                </c:pt>
                <c:pt idx="2">
                  <c:v>59.08</c:v>
                </c:pt>
                <c:pt idx="3">
                  <c:v>56.99</c:v>
                </c:pt>
                <c:pt idx="4">
                  <c:v>71.87</c:v>
                </c:pt>
              </c:numCache>
            </c:numRef>
          </c:val>
          <c:extLst>
            <c:ext xmlns:c16="http://schemas.microsoft.com/office/drawing/2014/chart" uri="{C3380CC4-5D6E-409C-BE32-E72D297353CC}">
              <c16:uniqueId val="{00000000-9330-4135-B27D-877A07CA602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30-4135-B27D-877A07CA602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E7-48C2-B7FD-FB65F1AED23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E7-48C2-B7FD-FB65F1AED23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16-4657-B2A9-AD728B1E635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16-4657-B2A9-AD728B1E635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DF-4D54-93E2-F2DFDA61FBF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DF-4D54-93E2-F2DFDA61FBF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B4-4753-A390-82CA47AB957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B4-4753-A390-82CA47AB957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8B-46BB-B0ED-297EAD6A7ED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718.49</c:v>
                </c:pt>
                <c:pt idx="4">
                  <c:v>743.31</c:v>
                </c:pt>
              </c:numCache>
            </c:numRef>
          </c:val>
          <c:smooth val="0"/>
          <c:extLst>
            <c:ext xmlns:c16="http://schemas.microsoft.com/office/drawing/2014/chart" uri="{C3380CC4-5D6E-409C-BE32-E72D297353CC}">
              <c16:uniqueId val="{00000001-AA8B-46BB-B0ED-297EAD6A7ED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84.77</c:v>
                </c:pt>
                <c:pt idx="1">
                  <c:v>80.55</c:v>
                </c:pt>
                <c:pt idx="2">
                  <c:v>96.92</c:v>
                </c:pt>
                <c:pt idx="3">
                  <c:v>81.61</c:v>
                </c:pt>
                <c:pt idx="4">
                  <c:v>80.39</c:v>
                </c:pt>
              </c:numCache>
            </c:numRef>
          </c:val>
          <c:extLst>
            <c:ext xmlns:c16="http://schemas.microsoft.com/office/drawing/2014/chart" uri="{C3380CC4-5D6E-409C-BE32-E72D297353CC}">
              <c16:uniqueId val="{00000000-C3E0-46DD-AED2-5D095B54A6F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61.82</c:v>
                </c:pt>
                <c:pt idx="4">
                  <c:v>61.15</c:v>
                </c:pt>
              </c:numCache>
            </c:numRef>
          </c:val>
          <c:smooth val="0"/>
          <c:extLst>
            <c:ext xmlns:c16="http://schemas.microsoft.com/office/drawing/2014/chart" uri="{C3380CC4-5D6E-409C-BE32-E72D297353CC}">
              <c16:uniqueId val="{00000001-C3E0-46DD-AED2-5D095B54A6F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206.2</c:v>
                </c:pt>
                <c:pt idx="1">
                  <c:v>218.65</c:v>
                </c:pt>
                <c:pt idx="2">
                  <c:v>182.01</c:v>
                </c:pt>
                <c:pt idx="3">
                  <c:v>216.28</c:v>
                </c:pt>
                <c:pt idx="4">
                  <c:v>200.68</c:v>
                </c:pt>
              </c:numCache>
            </c:numRef>
          </c:val>
          <c:extLst>
            <c:ext xmlns:c16="http://schemas.microsoft.com/office/drawing/2014/chart" uri="{C3380CC4-5D6E-409C-BE32-E72D297353CC}">
              <c16:uniqueId val="{00000000-9B5F-490A-BA9B-041D69136EE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246.9</c:v>
                </c:pt>
                <c:pt idx="4">
                  <c:v>250.43</c:v>
                </c:pt>
              </c:numCache>
            </c:numRef>
          </c:val>
          <c:smooth val="0"/>
          <c:extLst>
            <c:ext xmlns:c16="http://schemas.microsoft.com/office/drawing/2014/chart" uri="{C3380CC4-5D6E-409C-BE32-E72D297353CC}">
              <c16:uniqueId val="{00000001-9B5F-490A-BA9B-041D69136EE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三川町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7062</v>
      </c>
      <c r="AM8" s="36"/>
      <c r="AN8" s="36"/>
      <c r="AO8" s="36"/>
      <c r="AP8" s="36"/>
      <c r="AQ8" s="36"/>
      <c r="AR8" s="36"/>
      <c r="AS8" s="36"/>
      <c r="AT8" s="37">
        <f>データ!T6</f>
        <v>33.22</v>
      </c>
      <c r="AU8" s="37"/>
      <c r="AV8" s="37"/>
      <c r="AW8" s="37"/>
      <c r="AX8" s="37"/>
      <c r="AY8" s="37"/>
      <c r="AZ8" s="37"/>
      <c r="BA8" s="37"/>
      <c r="BB8" s="37">
        <f>データ!U6</f>
        <v>212.58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34.090000000000003</v>
      </c>
      <c r="Q10" s="37"/>
      <c r="R10" s="37"/>
      <c r="S10" s="37"/>
      <c r="T10" s="37"/>
      <c r="U10" s="37"/>
      <c r="V10" s="37"/>
      <c r="W10" s="37">
        <f>データ!Q6</f>
        <v>89.47</v>
      </c>
      <c r="X10" s="37"/>
      <c r="Y10" s="37"/>
      <c r="Z10" s="37"/>
      <c r="AA10" s="37"/>
      <c r="AB10" s="37"/>
      <c r="AC10" s="37"/>
      <c r="AD10" s="36">
        <f>データ!R6</f>
        <v>3436</v>
      </c>
      <c r="AE10" s="36"/>
      <c r="AF10" s="36"/>
      <c r="AG10" s="36"/>
      <c r="AH10" s="36"/>
      <c r="AI10" s="36"/>
      <c r="AJ10" s="36"/>
      <c r="AK10" s="2"/>
      <c r="AL10" s="36">
        <f>データ!V6</f>
        <v>2400</v>
      </c>
      <c r="AM10" s="36"/>
      <c r="AN10" s="36"/>
      <c r="AO10" s="36"/>
      <c r="AP10" s="36"/>
      <c r="AQ10" s="36"/>
      <c r="AR10" s="36"/>
      <c r="AS10" s="36"/>
      <c r="AT10" s="37">
        <f>データ!W6</f>
        <v>1.56</v>
      </c>
      <c r="AU10" s="37"/>
      <c r="AV10" s="37"/>
      <c r="AW10" s="37"/>
      <c r="AX10" s="37"/>
      <c r="AY10" s="37"/>
      <c r="AZ10" s="37"/>
      <c r="BA10" s="37"/>
      <c r="BB10" s="37">
        <f>データ!X6</f>
        <v>1538.46</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118</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119</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44</v>
      </c>
      <c r="O86" s="12" t="str">
        <f>データ!EO6</f>
        <v>【0.02】</v>
      </c>
    </row>
  </sheetData>
  <sheetProtection algorithmName="SHA-512" hashValue="YJ1owyjkyR2X6muOgyK4o55E2HBs3t1bxKPBSvrxrV5UL7q+n5IMlXwu2hPN360NkIuROjFFiLBUGOapJzuCsA==" saltValue="Fl7XnhlyiOq7KcdKRk+z5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64262</v>
      </c>
      <c r="D6" s="19">
        <f t="shared" si="3"/>
        <v>47</v>
      </c>
      <c r="E6" s="19">
        <f t="shared" si="3"/>
        <v>17</v>
      </c>
      <c r="F6" s="19">
        <f t="shared" si="3"/>
        <v>5</v>
      </c>
      <c r="G6" s="19">
        <f t="shared" si="3"/>
        <v>0</v>
      </c>
      <c r="H6" s="19" t="str">
        <f t="shared" si="3"/>
        <v>山形県　三川町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34.090000000000003</v>
      </c>
      <c r="Q6" s="20">
        <f t="shared" si="3"/>
        <v>89.47</v>
      </c>
      <c r="R6" s="20">
        <f t="shared" si="3"/>
        <v>3436</v>
      </c>
      <c r="S6" s="20">
        <f t="shared" si="3"/>
        <v>7062</v>
      </c>
      <c r="T6" s="20">
        <f t="shared" si="3"/>
        <v>33.22</v>
      </c>
      <c r="U6" s="20">
        <f t="shared" si="3"/>
        <v>212.58</v>
      </c>
      <c r="V6" s="20">
        <f t="shared" si="3"/>
        <v>2400</v>
      </c>
      <c r="W6" s="20">
        <f t="shared" si="3"/>
        <v>1.56</v>
      </c>
      <c r="X6" s="20">
        <f t="shared" si="3"/>
        <v>1538.46</v>
      </c>
      <c r="Y6" s="21">
        <f>IF(Y7="",NA(),Y7)</f>
        <v>56.77</v>
      </c>
      <c r="Z6" s="21">
        <f t="shared" ref="Z6:AH6" si="4">IF(Z7="",NA(),Z7)</f>
        <v>55.05</v>
      </c>
      <c r="AA6" s="21">
        <f t="shared" si="4"/>
        <v>59.08</v>
      </c>
      <c r="AB6" s="21">
        <f t="shared" si="4"/>
        <v>56.99</v>
      </c>
      <c r="AC6" s="21">
        <f t="shared" si="4"/>
        <v>71.87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826.83</v>
      </c>
      <c r="BL6" s="21">
        <f t="shared" si="7"/>
        <v>867.83</v>
      </c>
      <c r="BM6" s="21">
        <f t="shared" si="7"/>
        <v>791.76</v>
      </c>
      <c r="BN6" s="21">
        <f t="shared" si="7"/>
        <v>718.49</v>
      </c>
      <c r="BO6" s="21">
        <f t="shared" si="7"/>
        <v>743.31</v>
      </c>
      <c r="BP6" s="20" t="str">
        <f>IF(BP7="","",IF(BP7="-","【-】","【"&amp;SUBSTITUTE(TEXT(BP7,"#,##0.00"),"-","△")&amp;"】"))</f>
        <v>【785.10】</v>
      </c>
      <c r="BQ6" s="21">
        <f>IF(BQ7="",NA(),BQ7)</f>
        <v>84.77</v>
      </c>
      <c r="BR6" s="21">
        <f t="shared" ref="BR6:BZ6" si="8">IF(BR7="",NA(),BR7)</f>
        <v>80.55</v>
      </c>
      <c r="BS6" s="21">
        <f t="shared" si="8"/>
        <v>96.92</v>
      </c>
      <c r="BT6" s="21">
        <f t="shared" si="8"/>
        <v>81.61</v>
      </c>
      <c r="BU6" s="21">
        <f t="shared" si="8"/>
        <v>80.39</v>
      </c>
      <c r="BV6" s="21">
        <f t="shared" si="8"/>
        <v>57.31</v>
      </c>
      <c r="BW6" s="21">
        <f t="shared" si="8"/>
        <v>57.08</v>
      </c>
      <c r="BX6" s="21">
        <f t="shared" si="8"/>
        <v>56.26</v>
      </c>
      <c r="BY6" s="21">
        <f t="shared" si="8"/>
        <v>61.82</v>
      </c>
      <c r="BZ6" s="21">
        <f t="shared" si="8"/>
        <v>61.15</v>
      </c>
      <c r="CA6" s="20" t="str">
        <f>IF(CA7="","",IF(CA7="-","【-】","【"&amp;SUBSTITUTE(TEXT(CA7,"#,##0.00"),"-","△")&amp;"】"))</f>
        <v>【56.93】</v>
      </c>
      <c r="CB6" s="21">
        <f>IF(CB7="",NA(),CB7)</f>
        <v>206.2</v>
      </c>
      <c r="CC6" s="21">
        <f t="shared" ref="CC6:CK6" si="9">IF(CC7="",NA(),CC7)</f>
        <v>218.65</v>
      </c>
      <c r="CD6" s="21">
        <f t="shared" si="9"/>
        <v>182.01</v>
      </c>
      <c r="CE6" s="21">
        <f t="shared" si="9"/>
        <v>216.28</v>
      </c>
      <c r="CF6" s="21">
        <f t="shared" si="9"/>
        <v>200.68</v>
      </c>
      <c r="CG6" s="21">
        <f t="shared" si="9"/>
        <v>273.52</v>
      </c>
      <c r="CH6" s="21">
        <f t="shared" si="9"/>
        <v>274.99</v>
      </c>
      <c r="CI6" s="21">
        <f t="shared" si="9"/>
        <v>282.08999999999997</v>
      </c>
      <c r="CJ6" s="21">
        <f t="shared" si="9"/>
        <v>246.9</v>
      </c>
      <c r="CK6" s="21">
        <f t="shared" si="9"/>
        <v>250.43</v>
      </c>
      <c r="CL6" s="20" t="str">
        <f>IF(CL7="","",IF(CL7="-","【-】","【"&amp;SUBSTITUTE(TEXT(CL7,"#,##0.00"),"-","△")&amp;"】"))</f>
        <v>【271.15】</v>
      </c>
      <c r="CM6" s="21">
        <f>IF(CM7="",NA(),CM7)</f>
        <v>50.04</v>
      </c>
      <c r="CN6" s="21">
        <f t="shared" ref="CN6:CV6" si="10">IF(CN7="",NA(),CN7)</f>
        <v>50.04</v>
      </c>
      <c r="CO6" s="21">
        <f t="shared" si="10"/>
        <v>53.47</v>
      </c>
      <c r="CP6" s="21">
        <f t="shared" si="10"/>
        <v>53.47</v>
      </c>
      <c r="CQ6" s="21">
        <f t="shared" si="10"/>
        <v>53.47</v>
      </c>
      <c r="CR6" s="21">
        <f t="shared" si="10"/>
        <v>50.14</v>
      </c>
      <c r="CS6" s="21">
        <f t="shared" si="10"/>
        <v>54.83</v>
      </c>
      <c r="CT6" s="21">
        <f t="shared" si="10"/>
        <v>66.53</v>
      </c>
      <c r="CU6" s="21">
        <f t="shared" si="10"/>
        <v>52.9</v>
      </c>
      <c r="CV6" s="21">
        <f t="shared" si="10"/>
        <v>52.63</v>
      </c>
      <c r="CW6" s="20" t="str">
        <f>IF(CW7="","",IF(CW7="-","【-】","【"&amp;SUBSTITUTE(TEXT(CW7,"#,##0.00"),"-","△")&amp;"】"))</f>
        <v>【49.87】</v>
      </c>
      <c r="CX6" s="21">
        <f>IF(CX7="",NA(),CX7)</f>
        <v>98.24</v>
      </c>
      <c r="CY6" s="21">
        <f t="shared" ref="CY6:DG6" si="11">IF(CY7="",NA(),CY7)</f>
        <v>99.37</v>
      </c>
      <c r="CZ6" s="21">
        <f t="shared" si="11"/>
        <v>99.44</v>
      </c>
      <c r="DA6" s="21">
        <f t="shared" si="11"/>
        <v>99.51</v>
      </c>
      <c r="DB6" s="21">
        <f t="shared" si="11"/>
        <v>98.33</v>
      </c>
      <c r="DC6" s="21">
        <f t="shared" si="11"/>
        <v>84.98</v>
      </c>
      <c r="DD6" s="21">
        <f t="shared" si="11"/>
        <v>84.7</v>
      </c>
      <c r="DE6" s="21">
        <f t="shared" si="11"/>
        <v>84.67</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0.01</v>
      </c>
      <c r="EN6" s="21">
        <f t="shared" si="14"/>
        <v>0.02</v>
      </c>
      <c r="EO6" s="20" t="str">
        <f>IF(EO7="","",IF(EO7="-","【-】","【"&amp;SUBSTITUTE(TEXT(EO7,"#,##0.00"),"-","△")&amp;"】"))</f>
        <v>【0.02】</v>
      </c>
    </row>
    <row r="7" spans="1:145" s="22" customFormat="1" x14ac:dyDescent="0.15">
      <c r="A7" s="14"/>
      <c r="B7" s="23">
        <v>2023</v>
      </c>
      <c r="C7" s="23">
        <v>64262</v>
      </c>
      <c r="D7" s="23">
        <v>47</v>
      </c>
      <c r="E7" s="23">
        <v>17</v>
      </c>
      <c r="F7" s="23">
        <v>5</v>
      </c>
      <c r="G7" s="23">
        <v>0</v>
      </c>
      <c r="H7" s="23" t="s">
        <v>98</v>
      </c>
      <c r="I7" s="23" t="s">
        <v>99</v>
      </c>
      <c r="J7" s="23" t="s">
        <v>100</v>
      </c>
      <c r="K7" s="23" t="s">
        <v>101</v>
      </c>
      <c r="L7" s="23" t="s">
        <v>102</v>
      </c>
      <c r="M7" s="23" t="s">
        <v>103</v>
      </c>
      <c r="N7" s="24" t="s">
        <v>104</v>
      </c>
      <c r="O7" s="24" t="s">
        <v>105</v>
      </c>
      <c r="P7" s="24">
        <v>34.090000000000003</v>
      </c>
      <c r="Q7" s="24">
        <v>89.47</v>
      </c>
      <c r="R7" s="24">
        <v>3436</v>
      </c>
      <c r="S7" s="24">
        <v>7062</v>
      </c>
      <c r="T7" s="24">
        <v>33.22</v>
      </c>
      <c r="U7" s="24">
        <v>212.58</v>
      </c>
      <c r="V7" s="24">
        <v>2400</v>
      </c>
      <c r="W7" s="24">
        <v>1.56</v>
      </c>
      <c r="X7" s="24">
        <v>1538.46</v>
      </c>
      <c r="Y7" s="24">
        <v>56.77</v>
      </c>
      <c r="Z7" s="24">
        <v>55.05</v>
      </c>
      <c r="AA7" s="24">
        <v>59.08</v>
      </c>
      <c r="AB7" s="24">
        <v>56.99</v>
      </c>
      <c r="AC7" s="24">
        <v>71.87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826.83</v>
      </c>
      <c r="BL7" s="24">
        <v>867.83</v>
      </c>
      <c r="BM7" s="24">
        <v>791.76</v>
      </c>
      <c r="BN7" s="24">
        <v>718.49</v>
      </c>
      <c r="BO7" s="24">
        <v>743.31</v>
      </c>
      <c r="BP7" s="24">
        <v>785.1</v>
      </c>
      <c r="BQ7" s="24">
        <v>84.77</v>
      </c>
      <c r="BR7" s="24">
        <v>80.55</v>
      </c>
      <c r="BS7" s="24">
        <v>96.92</v>
      </c>
      <c r="BT7" s="24">
        <v>81.61</v>
      </c>
      <c r="BU7" s="24">
        <v>80.39</v>
      </c>
      <c r="BV7" s="24">
        <v>57.31</v>
      </c>
      <c r="BW7" s="24">
        <v>57.08</v>
      </c>
      <c r="BX7" s="24">
        <v>56.26</v>
      </c>
      <c r="BY7" s="24">
        <v>61.82</v>
      </c>
      <c r="BZ7" s="24">
        <v>61.15</v>
      </c>
      <c r="CA7" s="24">
        <v>56.93</v>
      </c>
      <c r="CB7" s="24">
        <v>206.2</v>
      </c>
      <c r="CC7" s="24">
        <v>218.65</v>
      </c>
      <c r="CD7" s="24">
        <v>182.01</v>
      </c>
      <c r="CE7" s="24">
        <v>216.28</v>
      </c>
      <c r="CF7" s="24">
        <v>200.68</v>
      </c>
      <c r="CG7" s="24">
        <v>273.52</v>
      </c>
      <c r="CH7" s="24">
        <v>274.99</v>
      </c>
      <c r="CI7" s="24">
        <v>282.08999999999997</v>
      </c>
      <c r="CJ7" s="24">
        <v>246.9</v>
      </c>
      <c r="CK7" s="24">
        <v>250.43</v>
      </c>
      <c r="CL7" s="24">
        <v>271.14999999999998</v>
      </c>
      <c r="CM7" s="24">
        <v>50.04</v>
      </c>
      <c r="CN7" s="24">
        <v>50.04</v>
      </c>
      <c r="CO7" s="24">
        <v>53.47</v>
      </c>
      <c r="CP7" s="24">
        <v>53.47</v>
      </c>
      <c r="CQ7" s="24">
        <v>53.47</v>
      </c>
      <c r="CR7" s="24">
        <v>50.14</v>
      </c>
      <c r="CS7" s="24">
        <v>54.83</v>
      </c>
      <c r="CT7" s="24">
        <v>66.53</v>
      </c>
      <c r="CU7" s="24">
        <v>52.9</v>
      </c>
      <c r="CV7" s="24">
        <v>52.63</v>
      </c>
      <c r="CW7" s="24">
        <v>49.87</v>
      </c>
      <c r="CX7" s="24">
        <v>98.24</v>
      </c>
      <c r="CY7" s="24">
        <v>99.37</v>
      </c>
      <c r="CZ7" s="24">
        <v>99.44</v>
      </c>
      <c r="DA7" s="24">
        <v>99.51</v>
      </c>
      <c r="DB7" s="24">
        <v>98.33</v>
      </c>
      <c r="DC7" s="24">
        <v>84.98</v>
      </c>
      <c r="DD7" s="24">
        <v>84.7</v>
      </c>
      <c r="DE7" s="24">
        <v>84.67</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2025-03-04T02:18:52Z</dcterms:modified>
</cp:coreProperties>
</file>