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5gesui\"/>
    </mc:Choice>
  </mc:AlternateContent>
  <workbookProtection workbookAlgorithmName="SHA-512" workbookHashValue="eEM1vDwhnMS86E9MHFHswaKF+UqiA7U6/Jts+QA3ks9GmDLSqaBIA7RA57+pg3YvhDjnucUuRQAJ3Y3z3TOrJw==" workbookSaltValue="UhF3KoUfO2RcIjC9Do8OLg==" workbookSpinCount="100000" lockStructure="1"/>
  <bookViews>
    <workbookView xWindow="0" yWindow="0" windowWidth="28800" windowHeight="12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H86" i="4"/>
  <c r="E86" i="4"/>
  <c r="AT10" i="4"/>
  <c r="AL10" i="4"/>
  <c r="I10" i="4"/>
  <c r="AL8" i="4"/>
  <c r="P8" i="4"/>
  <c r="I8" i="4"/>
</calcChain>
</file>

<file path=xl/sharedStrings.xml><?xml version="1.0" encoding="utf-8"?>
<sst xmlns="http://schemas.openxmlformats.org/spreadsheetml/2006/main" count="241" uniqueCount="121">
  <si>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</si>
  <si>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</si>
  <si>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</si>
  <si>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</si>
  <si>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</si>
  <si>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</si>
  <si>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</si>
  <si>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</si>
  <si>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</si>
  <si>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</si>
  <si>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</si>
  <si>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</si>
  <si>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</si>
  <si>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</si>
  <si>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</si>
  <si>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</si>
  <si>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</si>
  <si>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</si>
  <si>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</si>
  <si>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</si>
  <si>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</si>
  <si>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</si>
  <si>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</si>
  <si>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</si>
  <si>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</si>
  <si>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</si>
  <si>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</si>
  <si>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</si>
  <si>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</si>
  <si>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</si>
  <si>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</si>
  <si>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</si>
  <si>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</si>
  <si>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</si>
  <si>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</si>
  <si>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</si>
  <si>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</si>
  <si>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</si>
  <si>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</si>
  <si>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</si>
  <si>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</si>
  <si>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</si>
  <si>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</si>
  <si>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</si>
  <si>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</si>
  <si>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</si>
  <si>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</si>
  <si>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</si>
  <si>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</si>
  <si>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</si>
  <si>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</si>
  <si>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</si>
  <si>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</si>
  <si>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</si>
  <si>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</si>
  <si>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</si>
  <si>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</si>
  <si>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</si>
  <si>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</si>
  <si>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</si>
  <si>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</si>
  <si>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</si>
  <si>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</si>
  <si>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</si>
  <si>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</si>
  <si>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</si>
  <si>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</si>
  <si>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</si>
  <si>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</si>
  <si>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</si>
  <si>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</si>
  <si>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</si>
  <si>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</si>
  <si>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</si>
  <si>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</si>
  <si>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</si>
  <si>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</si>
  <si>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</si>
  <si>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</si>
  <si>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</si>
  <si>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</si>
  <si>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</si>
  <si>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</si>
  <si>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</si>
  <si>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</si>
  <si>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</si>
  <si>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</si>
  <si>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</si>
  <si>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</si>
  <si>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</si>
  <si>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</si>
  <si>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</si>
  <si>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</si>
  <si>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</si>
  <si>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</si>
  <si>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</si>
  <si>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</si>
  <si>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</si>
  <si>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</si>
  <si>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</si>
  <si>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</si>
  <si>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</si>
  <si>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</si>
  <si>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</si>
  <si>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</si>
  <si>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</si>
  <si>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</si>
  <si>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</si>
  <si>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</si>
  <si>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</si>
  <si>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</si>
  <si>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</si>
  <si>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</si>
  <si>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</si>
  <si>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</si>
  <si>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</si>
  <si>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</si>
  <si>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</si>
  <si>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令和2年度から令和4年度にかけて、ストックマネジメント計画を策定した。計画に基づき、財政状況を見ながら改築・更新を実施していく。</t>
    <rPh sb="8" eb="10">
      <t>レイワ</t>
    </rPh>
    <rPh sb="11" eb="13">
      <t>ネンド</t>
    </rPh>
    <rPh sb="31" eb="33">
      <t>サクテイ</t>
    </rPh>
    <rPh sb="36" eb="38">
      <t>ケイカク</t>
    </rPh>
    <rPh sb="39" eb="40">
      <t>モト</t>
    </rPh>
    <rPh sb="52" eb="54">
      <t>カイチク</t>
    </rPh>
    <rPh sb="55" eb="57">
      <t>コウシン</t>
    </rPh>
    <rPh sb="58" eb="60">
      <t>ジッシ</t>
    </rPh>
    <phoneticPr fontId="4"/>
  </si>
  <si>
    <t>　収益的収支比率が100％を超え、経費回収率も100％を維持しているため、概ね健全な経営状況となっている。整備工事が完了したため、今後は企業債の償還や維持管理に力を入れていくことになる。汚水処理にかかる経費の見直しや、維持管理費に必要な使用料収入を確保するため水洗化率の向上を図り、健全な経営を維持していく。</t>
  </si>
  <si>
    <t>①収益的収支比率については、打切決算のため、総収益・総費用・地方債償還金それぞれ減少し、比率としては上がった。100％以上を維持している。
④企業債残高対事業規模比率については、整備工事が完了したため地方債現在高が減少し、昨年度より比率が下がった。類似団体と比較しても高い数値となっている。
⑤経費回収率については、100％を維持しており、使用料で回収すべき経費は全て使用料で賄えている。
⑥汚水処理原価については、横ばいで推移している。類似団体と比較しても若干低い数値で推移している。
⑦施設利用率については、公共下水道事業と同じ処理場を使用しており、独自の処理場を有していないため、0で計上している。
⑧水洗化率については、令和元年度で整備工事が完了した。右肩上がりで推移しているが、類似団体と比較すると低い数値となっている。</t>
    <rPh sb="1" eb="8">
      <t>シュウエキテキシュウシヒリツ</t>
    </rPh>
    <rPh sb="71" eb="73">
      <t>キギョウ</t>
    </rPh>
    <rPh sb="73" eb="74">
      <t>サイ</t>
    </rPh>
    <rPh sb="74" eb="76">
      <t>ザンダカ</t>
    </rPh>
    <rPh sb="76" eb="77">
      <t>タイ</t>
    </rPh>
    <rPh sb="77" eb="79">
      <t>ジギョウ</t>
    </rPh>
    <rPh sb="79" eb="81">
      <t>キボ</t>
    </rPh>
    <rPh sb="81" eb="83">
      <t>ヒリツ</t>
    </rPh>
    <rPh sb="245" eb="250">
      <t>シセツリヨウリツ</t>
    </rPh>
    <rPh sb="304" eb="308">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</si>
</sst>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0D9-497F-BECB-0830D68A10D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30D9-497F-BECB-0830D68A10D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09F-4F2B-9A45-CF22746C944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409F-4F2B-9A45-CF22746C944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60.11</c:v>
                </c:pt>
                <c:pt idx="1">
                  <c:v>62.84</c:v>
                </c:pt>
                <c:pt idx="2">
                  <c:v>65.239999999999995</c:v>
                </c:pt>
                <c:pt idx="3">
                  <c:v>67.209999999999994</c:v>
                </c:pt>
                <c:pt idx="4">
                  <c:v>68.069999999999993</c:v>
                </c:pt>
              </c:numCache>
            </c:numRef>
          </c:val>
          <c:extLst>
            <c:ext xmlns:c16="http://schemas.microsoft.com/office/drawing/2014/chart" uri="{C3380CC4-5D6E-409C-BE32-E72D297353CC}">
              <c16:uniqueId val="{00000000-2BAF-477F-93CB-AB67205BC9F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2BAF-477F-93CB-AB67205BC9F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102.75</c:v>
                </c:pt>
                <c:pt idx="1">
                  <c:v>112.19</c:v>
                </c:pt>
                <c:pt idx="2">
                  <c:v>100.09</c:v>
                </c:pt>
                <c:pt idx="3">
                  <c:v>100.03</c:v>
                </c:pt>
                <c:pt idx="4">
                  <c:v>100.22</c:v>
                </c:pt>
              </c:numCache>
            </c:numRef>
          </c:val>
          <c:extLst>
            <c:ext xmlns:c16="http://schemas.microsoft.com/office/drawing/2014/chart" uri="{C3380CC4-5D6E-409C-BE32-E72D297353CC}">
              <c16:uniqueId val="{00000000-7DC0-41C7-874C-BAAD37AFD1F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C0-41C7-874C-BAAD37AFD1F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7F6-4BB3-B11A-F168BD2F589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F6-4BB3-B11A-F168BD2F589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5D8-4D11-8619-DF618DA87D7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D8-4D11-8619-DF618DA87D7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51D-4BAF-9520-34D37F30B41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51D-4BAF-9520-34D37F30B41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BDA-43DE-A6BF-E22179CAA2B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BDA-43DE-A6BF-E22179CAA2B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4297.01</c:v>
                </c:pt>
                <c:pt idx="1">
                  <c:v>3953.31</c:v>
                </c:pt>
                <c:pt idx="2">
                  <c:v>3683</c:v>
                </c:pt>
                <c:pt idx="3">
                  <c:v>3420.78</c:v>
                </c:pt>
                <c:pt idx="4">
                  <c:v>3456.89</c:v>
                </c:pt>
              </c:numCache>
            </c:numRef>
          </c:val>
          <c:extLst>
            <c:ext xmlns:c16="http://schemas.microsoft.com/office/drawing/2014/chart" uri="{C3380CC4-5D6E-409C-BE32-E72D297353CC}">
              <c16:uniqueId val="{00000000-3695-456F-BA14-417E76FD7D9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3695-456F-BA14-417E76FD7D9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101.7</c:v>
                </c:pt>
                <c:pt idx="2">
                  <c:v>100</c:v>
                </c:pt>
                <c:pt idx="3">
                  <c:v>100</c:v>
                </c:pt>
                <c:pt idx="4">
                  <c:v>100</c:v>
                </c:pt>
              </c:numCache>
            </c:numRef>
          </c:val>
          <c:extLst>
            <c:ext xmlns:c16="http://schemas.microsoft.com/office/drawing/2014/chart" uri="{C3380CC4-5D6E-409C-BE32-E72D297353CC}">
              <c16:uniqueId val="{00000000-117E-4B75-9C6B-D478ECB43AC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117E-4B75-9C6B-D478ECB43AC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197.6</c:v>
                </c:pt>
                <c:pt idx="1">
                  <c:v>196.33</c:v>
                </c:pt>
                <c:pt idx="2">
                  <c:v>199.72</c:v>
                </c:pt>
                <c:pt idx="3">
                  <c:v>199.52</c:v>
                </c:pt>
                <c:pt idx="4">
                  <c:v>182.53</c:v>
                </c:pt>
              </c:numCache>
            </c:numRef>
          </c:val>
          <c:extLst>
            <c:ext xmlns:c16="http://schemas.microsoft.com/office/drawing/2014/chart" uri="{C3380CC4-5D6E-409C-BE32-E72D297353CC}">
              <c16:uniqueId val="{00000000-A435-4FD9-BB89-136D3FDBB7E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A435-4FD9-BB89-136D3FDBB7E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遊佐町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12467</v>
      </c>
      <c r="AM8" s="36"/>
      <c r="AN8" s="36"/>
      <c r="AO8" s="36"/>
      <c r="AP8" s="36"/>
      <c r="AQ8" s="36"/>
      <c r="AR8" s="36"/>
      <c r="AS8" s="36"/>
      <c r="AT8" s="37">
        <f>データ!T6</f>
        <v>208.39</v>
      </c>
      <c r="AU8" s="37"/>
      <c r="AV8" s="37"/>
      <c r="AW8" s="37"/>
      <c r="AX8" s="37"/>
      <c r="AY8" s="37"/>
      <c r="AZ8" s="37"/>
      <c r="BA8" s="37"/>
      <c r="BB8" s="37">
        <f>データ!U6</f>
        <v>59.83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36.46</v>
      </c>
      <c r="Q10" s="37"/>
      <c r="R10" s="37"/>
      <c r="S10" s="37"/>
      <c r="T10" s="37"/>
      <c r="U10" s="37"/>
      <c r="V10" s="37"/>
      <c r="W10" s="37">
        <f>データ!Q6</f>
        <v>93.95</v>
      </c>
      <c r="X10" s="37"/>
      <c r="Y10" s="37"/>
      <c r="Z10" s="37"/>
      <c r="AA10" s="37"/>
      <c r="AB10" s="37"/>
      <c r="AC10" s="37"/>
      <c r="AD10" s="36">
        <f>データ!R6</f>
        <v>3740</v>
      </c>
      <c r="AE10" s="36"/>
      <c r="AF10" s="36"/>
      <c r="AG10" s="36"/>
      <c r="AH10" s="36"/>
      <c r="AI10" s="36"/>
      <c r="AJ10" s="36"/>
      <c r="AK10" s="2"/>
      <c r="AL10" s="36">
        <f>データ!V6</f>
        <v>4510</v>
      </c>
      <c r="AM10" s="36"/>
      <c r="AN10" s="36"/>
      <c r="AO10" s="36"/>
      <c r="AP10" s="36"/>
      <c r="AQ10" s="36"/>
      <c r="AR10" s="36"/>
      <c r="AS10" s="36"/>
      <c r="AT10" s="37">
        <f>データ!W6</f>
        <v>2.33</v>
      </c>
      <c r="AU10" s="37"/>
      <c r="AV10" s="37"/>
      <c r="AW10" s="37"/>
      <c r="AX10" s="37"/>
      <c r="AY10" s="37"/>
      <c r="AZ10" s="37"/>
      <c r="BA10" s="37"/>
      <c r="BB10" s="37">
        <f>データ!X6</f>
        <v>1935.62</v>
      </c>
      <c r="BC10" s="37"/>
      <c r="BD10" s="37"/>
      <c r="BE10" s="37"/>
      <c r="BF10" s="37"/>
      <c r="BG10" s="37"/>
      <c r="BH10" s="37"/>
      <c r="BI10" s="37"/>
      <c r="BJ10" s="2"/>
      <c r="BK10" s="2"/>
      <c r="BL10" s="52" t="s">
        <v>22</v>
      </c>
      <c r="BM10" s="53"/>
      <c r="BN10" s="60" t="s">
        <v>23</v>
      </c>
      <c r="BO10" s="60"/>
      <c r="BP10" s="60"/>
      <c r="BQ10" s="60"/>
      <c r="BR10" s="60"/>
      <c r="BS10" s="60"/>
      <c r="BT10" s="60"/>
      <c r="BU10" s="60"/>
      <c r="BV10" s="60"/>
      <c r="BW10" s="60"/>
      <c r="BX10" s="60"/>
      <c r="BY10" s="6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7"/>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4" t="s">
        <v>120</v>
      </c>
      <c r="BM16" s="55"/>
      <c r="BN16" s="55"/>
      <c r="BO16" s="55"/>
      <c r="BP16" s="55"/>
      <c r="BQ16" s="55"/>
      <c r="BR16" s="55"/>
      <c r="BS16" s="55"/>
      <c r="BT16" s="55"/>
      <c r="BU16" s="55"/>
      <c r="BV16" s="55"/>
      <c r="BW16" s="55"/>
      <c r="BX16" s="55"/>
      <c r="BY16" s="55"/>
      <c r="BZ16" s="5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4"/>
      <c r="BM17" s="55"/>
      <c r="BN17" s="55"/>
      <c r="BO17" s="55"/>
      <c r="BP17" s="55"/>
      <c r="BQ17" s="55"/>
      <c r="BR17" s="55"/>
      <c r="BS17" s="55"/>
      <c r="BT17" s="55"/>
      <c r="BU17" s="55"/>
      <c r="BV17" s="55"/>
      <c r="BW17" s="55"/>
      <c r="BX17" s="55"/>
      <c r="BY17" s="55"/>
      <c r="BZ17" s="5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4"/>
      <c r="BM18" s="55"/>
      <c r="BN18" s="55"/>
      <c r="BO18" s="55"/>
      <c r="BP18" s="55"/>
      <c r="BQ18" s="55"/>
      <c r="BR18" s="55"/>
      <c r="BS18" s="55"/>
      <c r="BT18" s="55"/>
      <c r="BU18" s="55"/>
      <c r="BV18" s="55"/>
      <c r="BW18" s="55"/>
      <c r="BX18" s="55"/>
      <c r="BY18" s="55"/>
      <c r="BZ18" s="5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4"/>
      <c r="BM19" s="55"/>
      <c r="BN19" s="55"/>
      <c r="BO19" s="55"/>
      <c r="BP19" s="55"/>
      <c r="BQ19" s="55"/>
      <c r="BR19" s="55"/>
      <c r="BS19" s="55"/>
      <c r="BT19" s="55"/>
      <c r="BU19" s="55"/>
      <c r="BV19" s="55"/>
      <c r="BW19" s="55"/>
      <c r="BX19" s="55"/>
      <c r="BY19" s="55"/>
      <c r="BZ19" s="5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4"/>
      <c r="BM20" s="55"/>
      <c r="BN20" s="55"/>
      <c r="BO20" s="55"/>
      <c r="BP20" s="55"/>
      <c r="BQ20" s="55"/>
      <c r="BR20" s="55"/>
      <c r="BS20" s="55"/>
      <c r="BT20" s="55"/>
      <c r="BU20" s="55"/>
      <c r="BV20" s="55"/>
      <c r="BW20" s="55"/>
      <c r="BX20" s="55"/>
      <c r="BY20" s="55"/>
      <c r="BZ20" s="5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4"/>
      <c r="BM21" s="55"/>
      <c r="BN21" s="55"/>
      <c r="BO21" s="55"/>
      <c r="BP21" s="55"/>
      <c r="BQ21" s="55"/>
      <c r="BR21" s="55"/>
      <c r="BS21" s="55"/>
      <c r="BT21" s="55"/>
      <c r="BU21" s="55"/>
      <c r="BV21" s="55"/>
      <c r="BW21" s="55"/>
      <c r="BX21" s="55"/>
      <c r="BY21" s="55"/>
      <c r="BZ21" s="5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4"/>
      <c r="BM22" s="55"/>
      <c r="BN22" s="55"/>
      <c r="BO22" s="55"/>
      <c r="BP22" s="55"/>
      <c r="BQ22" s="55"/>
      <c r="BR22" s="55"/>
      <c r="BS22" s="55"/>
      <c r="BT22" s="55"/>
      <c r="BU22" s="55"/>
      <c r="BV22" s="55"/>
      <c r="BW22" s="55"/>
      <c r="BX22" s="55"/>
      <c r="BY22" s="55"/>
      <c r="BZ22" s="5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4"/>
      <c r="BM23" s="55"/>
      <c r="BN23" s="55"/>
      <c r="BO23" s="55"/>
      <c r="BP23" s="55"/>
      <c r="BQ23" s="55"/>
      <c r="BR23" s="55"/>
      <c r="BS23" s="55"/>
      <c r="BT23" s="55"/>
      <c r="BU23" s="55"/>
      <c r="BV23" s="55"/>
      <c r="BW23" s="55"/>
      <c r="BX23" s="55"/>
      <c r="BY23" s="55"/>
      <c r="BZ23" s="5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4"/>
      <c r="BM24" s="55"/>
      <c r="BN24" s="55"/>
      <c r="BO24" s="55"/>
      <c r="BP24" s="55"/>
      <c r="BQ24" s="55"/>
      <c r="BR24" s="55"/>
      <c r="BS24" s="55"/>
      <c r="BT24" s="55"/>
      <c r="BU24" s="55"/>
      <c r="BV24" s="55"/>
      <c r="BW24" s="55"/>
      <c r="BX24" s="55"/>
      <c r="BY24" s="55"/>
      <c r="BZ24" s="5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4"/>
      <c r="BM25" s="55"/>
      <c r="BN25" s="55"/>
      <c r="BO25" s="55"/>
      <c r="BP25" s="55"/>
      <c r="BQ25" s="55"/>
      <c r="BR25" s="55"/>
      <c r="BS25" s="55"/>
      <c r="BT25" s="55"/>
      <c r="BU25" s="55"/>
      <c r="BV25" s="55"/>
      <c r="BW25" s="55"/>
      <c r="BX25" s="55"/>
      <c r="BY25" s="55"/>
      <c r="BZ25" s="5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4"/>
      <c r="BM26" s="55"/>
      <c r="BN26" s="55"/>
      <c r="BO26" s="55"/>
      <c r="BP26" s="55"/>
      <c r="BQ26" s="55"/>
      <c r="BR26" s="55"/>
      <c r="BS26" s="55"/>
      <c r="BT26" s="55"/>
      <c r="BU26" s="55"/>
      <c r="BV26" s="55"/>
      <c r="BW26" s="55"/>
      <c r="BX26" s="55"/>
      <c r="BY26" s="55"/>
      <c r="BZ26" s="5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4"/>
      <c r="BM27" s="55"/>
      <c r="BN27" s="55"/>
      <c r="BO27" s="55"/>
      <c r="BP27" s="55"/>
      <c r="BQ27" s="55"/>
      <c r="BR27" s="55"/>
      <c r="BS27" s="55"/>
      <c r="BT27" s="55"/>
      <c r="BU27" s="55"/>
      <c r="BV27" s="55"/>
      <c r="BW27" s="55"/>
      <c r="BX27" s="55"/>
      <c r="BY27" s="55"/>
      <c r="BZ27" s="5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4"/>
      <c r="BM28" s="55"/>
      <c r="BN28" s="55"/>
      <c r="BO28" s="55"/>
      <c r="BP28" s="55"/>
      <c r="BQ28" s="55"/>
      <c r="BR28" s="55"/>
      <c r="BS28" s="55"/>
      <c r="BT28" s="55"/>
      <c r="BU28" s="55"/>
      <c r="BV28" s="55"/>
      <c r="BW28" s="55"/>
      <c r="BX28" s="55"/>
      <c r="BY28" s="55"/>
      <c r="BZ28" s="5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4"/>
      <c r="BM29" s="55"/>
      <c r="BN29" s="55"/>
      <c r="BO29" s="55"/>
      <c r="BP29" s="55"/>
      <c r="BQ29" s="55"/>
      <c r="BR29" s="55"/>
      <c r="BS29" s="55"/>
      <c r="BT29" s="55"/>
      <c r="BU29" s="55"/>
      <c r="BV29" s="55"/>
      <c r="BW29" s="55"/>
      <c r="BX29" s="55"/>
      <c r="BY29" s="55"/>
      <c r="BZ29" s="5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4"/>
      <c r="BM30" s="55"/>
      <c r="BN30" s="55"/>
      <c r="BO30" s="55"/>
      <c r="BP30" s="55"/>
      <c r="BQ30" s="55"/>
      <c r="BR30" s="55"/>
      <c r="BS30" s="55"/>
      <c r="BT30" s="55"/>
      <c r="BU30" s="55"/>
      <c r="BV30" s="55"/>
      <c r="BW30" s="55"/>
      <c r="BX30" s="55"/>
      <c r="BY30" s="55"/>
      <c r="BZ30" s="5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4"/>
      <c r="BM31" s="55"/>
      <c r="BN31" s="55"/>
      <c r="BO31" s="55"/>
      <c r="BP31" s="55"/>
      <c r="BQ31" s="55"/>
      <c r="BR31" s="55"/>
      <c r="BS31" s="55"/>
      <c r="BT31" s="55"/>
      <c r="BU31" s="55"/>
      <c r="BV31" s="55"/>
      <c r="BW31" s="55"/>
      <c r="BX31" s="55"/>
      <c r="BY31" s="55"/>
      <c r="BZ31" s="5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4"/>
      <c r="BM32" s="55"/>
      <c r="BN32" s="55"/>
      <c r="BO32" s="55"/>
      <c r="BP32" s="55"/>
      <c r="BQ32" s="55"/>
      <c r="BR32" s="55"/>
      <c r="BS32" s="55"/>
      <c r="BT32" s="55"/>
      <c r="BU32" s="55"/>
      <c r="BV32" s="55"/>
      <c r="BW32" s="55"/>
      <c r="BX32" s="55"/>
      <c r="BY32" s="55"/>
      <c r="BZ32" s="5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4"/>
      <c r="BM33" s="55"/>
      <c r="BN33" s="55"/>
      <c r="BO33" s="55"/>
      <c r="BP33" s="55"/>
      <c r="BQ33" s="55"/>
      <c r="BR33" s="55"/>
      <c r="BS33" s="55"/>
      <c r="BT33" s="55"/>
      <c r="BU33" s="55"/>
      <c r="BV33" s="55"/>
      <c r="BW33" s="55"/>
      <c r="BX33" s="55"/>
      <c r="BY33" s="55"/>
      <c r="BZ33" s="5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4"/>
      <c r="BM34" s="55"/>
      <c r="BN34" s="55"/>
      <c r="BO34" s="55"/>
      <c r="BP34" s="55"/>
      <c r="BQ34" s="55"/>
      <c r="BR34" s="55"/>
      <c r="BS34" s="55"/>
      <c r="BT34" s="55"/>
      <c r="BU34" s="55"/>
      <c r="BV34" s="55"/>
      <c r="BW34" s="55"/>
      <c r="BX34" s="55"/>
      <c r="BY34" s="55"/>
      <c r="BZ34" s="5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4"/>
      <c r="BM35" s="55"/>
      <c r="BN35" s="55"/>
      <c r="BO35" s="55"/>
      <c r="BP35" s="55"/>
      <c r="BQ35" s="55"/>
      <c r="BR35" s="55"/>
      <c r="BS35" s="55"/>
      <c r="BT35" s="55"/>
      <c r="BU35" s="55"/>
      <c r="BV35" s="55"/>
      <c r="BW35" s="55"/>
      <c r="BX35" s="55"/>
      <c r="BY35" s="55"/>
      <c r="BZ35" s="5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4"/>
      <c r="BM36" s="55"/>
      <c r="BN36" s="55"/>
      <c r="BO36" s="55"/>
      <c r="BP36" s="55"/>
      <c r="BQ36" s="55"/>
      <c r="BR36" s="55"/>
      <c r="BS36" s="55"/>
      <c r="BT36" s="55"/>
      <c r="BU36" s="55"/>
      <c r="BV36" s="55"/>
      <c r="BW36" s="55"/>
      <c r="BX36" s="55"/>
      <c r="BY36" s="55"/>
      <c r="BZ36" s="5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4"/>
      <c r="BM37" s="55"/>
      <c r="BN37" s="55"/>
      <c r="BO37" s="55"/>
      <c r="BP37" s="55"/>
      <c r="BQ37" s="55"/>
      <c r="BR37" s="55"/>
      <c r="BS37" s="55"/>
      <c r="BT37" s="55"/>
      <c r="BU37" s="55"/>
      <c r="BV37" s="55"/>
      <c r="BW37" s="55"/>
      <c r="BX37" s="55"/>
      <c r="BY37" s="55"/>
      <c r="BZ37" s="5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4"/>
      <c r="BM38" s="55"/>
      <c r="BN38" s="55"/>
      <c r="BO38" s="55"/>
      <c r="BP38" s="55"/>
      <c r="BQ38" s="55"/>
      <c r="BR38" s="55"/>
      <c r="BS38" s="55"/>
      <c r="BT38" s="55"/>
      <c r="BU38" s="55"/>
      <c r="BV38" s="55"/>
      <c r="BW38" s="55"/>
      <c r="BX38" s="55"/>
      <c r="BY38" s="55"/>
      <c r="BZ38" s="5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4"/>
      <c r="BM39" s="55"/>
      <c r="BN39" s="55"/>
      <c r="BO39" s="55"/>
      <c r="BP39" s="55"/>
      <c r="BQ39" s="55"/>
      <c r="BR39" s="55"/>
      <c r="BS39" s="55"/>
      <c r="BT39" s="55"/>
      <c r="BU39" s="55"/>
      <c r="BV39" s="55"/>
      <c r="BW39" s="55"/>
      <c r="BX39" s="55"/>
      <c r="BY39" s="55"/>
      <c r="BZ39" s="5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4"/>
      <c r="BM40" s="55"/>
      <c r="BN40" s="55"/>
      <c r="BO40" s="55"/>
      <c r="BP40" s="55"/>
      <c r="BQ40" s="55"/>
      <c r="BR40" s="55"/>
      <c r="BS40" s="55"/>
      <c r="BT40" s="55"/>
      <c r="BU40" s="55"/>
      <c r="BV40" s="55"/>
      <c r="BW40" s="55"/>
      <c r="BX40" s="55"/>
      <c r="BY40" s="55"/>
      <c r="BZ40" s="5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4"/>
      <c r="BM41" s="55"/>
      <c r="BN41" s="55"/>
      <c r="BO41" s="55"/>
      <c r="BP41" s="55"/>
      <c r="BQ41" s="55"/>
      <c r="BR41" s="55"/>
      <c r="BS41" s="55"/>
      <c r="BT41" s="55"/>
      <c r="BU41" s="55"/>
      <c r="BV41" s="55"/>
      <c r="BW41" s="55"/>
      <c r="BX41" s="55"/>
      <c r="BY41" s="55"/>
      <c r="BZ41" s="5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4"/>
      <c r="BM42" s="55"/>
      <c r="BN42" s="55"/>
      <c r="BO42" s="55"/>
      <c r="BP42" s="55"/>
      <c r="BQ42" s="55"/>
      <c r="BR42" s="55"/>
      <c r="BS42" s="55"/>
      <c r="BT42" s="55"/>
      <c r="BU42" s="55"/>
      <c r="BV42" s="55"/>
      <c r="BW42" s="55"/>
      <c r="BX42" s="55"/>
      <c r="BY42" s="55"/>
      <c r="BZ42" s="5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4"/>
      <c r="BM43" s="55"/>
      <c r="BN43" s="55"/>
      <c r="BO43" s="55"/>
      <c r="BP43" s="55"/>
      <c r="BQ43" s="55"/>
      <c r="BR43" s="55"/>
      <c r="BS43" s="55"/>
      <c r="BT43" s="55"/>
      <c r="BU43" s="55"/>
      <c r="BV43" s="55"/>
      <c r="BW43" s="55"/>
      <c r="BX43" s="55"/>
      <c r="BY43" s="55"/>
      <c r="BZ43" s="5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118</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15">
      <c r="A60" s="2"/>
      <c r="B60" s="67" t="s">
        <v>28</v>
      </c>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c r="BJ60" s="69"/>
      <c r="BK60" s="2"/>
      <c r="BL60" s="71"/>
      <c r="BM60" s="72"/>
      <c r="BN60" s="72"/>
      <c r="BO60" s="72"/>
      <c r="BP60" s="72"/>
      <c r="BQ60" s="72"/>
      <c r="BR60" s="72"/>
      <c r="BS60" s="72"/>
      <c r="BT60" s="72"/>
      <c r="BU60" s="72"/>
      <c r="BV60" s="72"/>
      <c r="BW60" s="72"/>
      <c r="BX60" s="72"/>
      <c r="BY60" s="72"/>
      <c r="BZ60" s="73"/>
    </row>
    <row r="61" spans="1:78" ht="13.5" customHeight="1" x14ac:dyDescent="0.15">
      <c r="A61" s="2"/>
      <c r="B61" s="67"/>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c r="AP61" s="68"/>
      <c r="AQ61" s="68"/>
      <c r="AR61" s="68"/>
      <c r="AS61" s="68"/>
      <c r="AT61" s="68"/>
      <c r="AU61" s="68"/>
      <c r="AV61" s="68"/>
      <c r="AW61" s="68"/>
      <c r="AX61" s="68"/>
      <c r="AY61" s="68"/>
      <c r="AZ61" s="68"/>
      <c r="BA61" s="68"/>
      <c r="BB61" s="68"/>
      <c r="BC61" s="68"/>
      <c r="BD61" s="68"/>
      <c r="BE61" s="68"/>
      <c r="BF61" s="68"/>
      <c r="BG61" s="68"/>
      <c r="BH61" s="68"/>
      <c r="BI61" s="68"/>
      <c r="BJ61" s="69"/>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119</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【1,156.82】</v>
      </c>
      <c r="I86" s="12" t="str">
        <f>データ!CA6</f>
        <v>【75.33】</v>
      </c>
      <c r="J86" s="12" t="str">
        <f>データ!CL6</f>
        <v>【215.73】</v>
      </c>
      <c r="K86" s="12" t="str">
        <f>データ!CW6</f>
        <v>【43.28】</v>
      </c>
      <c r="L86" s="12" t="str">
        <f>データ!DH6</f>
        <v>【86.21】</v>
      </c>
      <c r="M86" s="12" t="s">
        <v>45</v>
      </c>
      <c r="N86" s="12" t="s">
        <v>45</v>
      </c>
      <c r="O86" s="12" t="str">
        <f>データ!EO6</f>
        <v>【0.11】</v>
      </c>
    </row>
  </sheetData>
  <sheetProtection algorithmName="SHA-512" hashValue="kdZjIouOn90adWabbgOp7K1t6clGL3RxzSEKIZGfqowL/Ef1jRo8pezKJAPhO7AVfeZcw1HH1lvf1tP0BRr6NA==" saltValue="bRckhRKBYYZ/VNnX4Y1GNQ==" spinCount="100000" sheet="1" objects="1" scenarios="1" formatCells="0" formatColumns="0" formatRows="0"/>
  <mergeCells count="51">
    <mergeCell ref="B60:BJ61"/>
    <mergeCell ref="BL64:BZ65"/>
    <mergeCell ref="C83:BJ83"/>
    <mergeCell ref="BL47:BZ63"/>
    <mergeCell ref="BL66:BZ82"/>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8" t="s">
        <v>55</v>
      </c>
      <c r="I3" s="79"/>
      <c r="J3" s="79"/>
      <c r="K3" s="79"/>
      <c r="L3" s="79"/>
      <c r="M3" s="79"/>
      <c r="N3" s="79"/>
      <c r="O3" s="79"/>
      <c r="P3" s="79"/>
      <c r="Q3" s="79"/>
      <c r="R3" s="79"/>
      <c r="S3" s="79"/>
      <c r="T3" s="79"/>
      <c r="U3" s="79"/>
      <c r="V3" s="79"/>
      <c r="W3" s="79"/>
      <c r="X3" s="80"/>
      <c r="Y3" s="84" t="s">
        <v>56</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57</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58</v>
      </c>
      <c r="B4" s="16"/>
      <c r="C4" s="16"/>
      <c r="D4" s="16"/>
      <c r="E4" s="16"/>
      <c r="F4" s="16"/>
      <c r="G4" s="16"/>
      <c r="H4" s="81"/>
      <c r="I4" s="82"/>
      <c r="J4" s="82"/>
      <c r="K4" s="82"/>
      <c r="L4" s="82"/>
      <c r="M4" s="82"/>
      <c r="N4" s="82"/>
      <c r="O4" s="82"/>
      <c r="P4" s="82"/>
      <c r="Q4" s="82"/>
      <c r="R4" s="82"/>
      <c r="S4" s="82"/>
      <c r="T4" s="82"/>
      <c r="U4" s="82"/>
      <c r="V4" s="82"/>
      <c r="W4" s="82"/>
      <c r="X4" s="83"/>
      <c r="Y4" s="77" t="s">
        <v>59</v>
      </c>
      <c r="Z4" s="77"/>
      <c r="AA4" s="77"/>
      <c r="AB4" s="77"/>
      <c r="AC4" s="77"/>
      <c r="AD4" s="77"/>
      <c r="AE4" s="77"/>
      <c r="AF4" s="77"/>
      <c r="AG4" s="77"/>
      <c r="AH4" s="77"/>
      <c r="AI4" s="77"/>
      <c r="AJ4" s="77" t="s">
        <v>60</v>
      </c>
      <c r="AK4" s="77"/>
      <c r="AL4" s="77"/>
      <c r="AM4" s="77"/>
      <c r="AN4" s="77"/>
      <c r="AO4" s="77"/>
      <c r="AP4" s="77"/>
      <c r="AQ4" s="77"/>
      <c r="AR4" s="77"/>
      <c r="AS4" s="77"/>
      <c r="AT4" s="77"/>
      <c r="AU4" s="77" t="s">
        <v>61</v>
      </c>
      <c r="AV4" s="77"/>
      <c r="AW4" s="77"/>
      <c r="AX4" s="77"/>
      <c r="AY4" s="77"/>
      <c r="AZ4" s="77"/>
      <c r="BA4" s="77"/>
      <c r="BB4" s="77"/>
      <c r="BC4" s="77"/>
      <c r="BD4" s="77"/>
      <c r="BE4" s="77"/>
      <c r="BF4" s="77" t="s">
        <v>62</v>
      </c>
      <c r="BG4" s="77"/>
      <c r="BH4" s="77"/>
      <c r="BI4" s="77"/>
      <c r="BJ4" s="77"/>
      <c r="BK4" s="77"/>
      <c r="BL4" s="77"/>
      <c r="BM4" s="77"/>
      <c r="BN4" s="77"/>
      <c r="BO4" s="77"/>
      <c r="BP4" s="77"/>
      <c r="BQ4" s="77" t="s">
        <v>63</v>
      </c>
      <c r="BR4" s="77"/>
      <c r="BS4" s="77"/>
      <c r="BT4" s="77"/>
      <c r="BU4" s="77"/>
      <c r="BV4" s="77"/>
      <c r="BW4" s="77"/>
      <c r="BX4" s="77"/>
      <c r="BY4" s="77"/>
      <c r="BZ4" s="77"/>
      <c r="CA4" s="77"/>
      <c r="CB4" s="77" t="s">
        <v>64</v>
      </c>
      <c r="CC4" s="77"/>
      <c r="CD4" s="77"/>
      <c r="CE4" s="77"/>
      <c r="CF4" s="77"/>
      <c r="CG4" s="77"/>
      <c r="CH4" s="77"/>
      <c r="CI4" s="77"/>
      <c r="CJ4" s="77"/>
      <c r="CK4" s="77"/>
      <c r="CL4" s="77"/>
      <c r="CM4" s="77" t="s">
        <v>65</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64611</v>
      </c>
      <c r="D6" s="19">
        <f t="shared" si="3"/>
        <v>47</v>
      </c>
      <c r="E6" s="19">
        <f t="shared" si="3"/>
        <v>17</v>
      </c>
      <c r="F6" s="19">
        <f t="shared" si="3"/>
        <v>4</v>
      </c>
      <c r="G6" s="19">
        <f t="shared" si="3"/>
        <v>0</v>
      </c>
      <c r="H6" s="19" t="str">
        <f t="shared" si="3"/>
        <v>山形県　遊佐町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36.46</v>
      </c>
      <c r="Q6" s="20">
        <f t="shared" si="3"/>
        <v>93.95</v>
      </c>
      <c r="R6" s="20">
        <f t="shared" si="3"/>
        <v>3740</v>
      </c>
      <c r="S6" s="20">
        <f t="shared" si="3"/>
        <v>12467</v>
      </c>
      <c r="T6" s="20">
        <f t="shared" si="3"/>
        <v>208.39</v>
      </c>
      <c r="U6" s="20">
        <f t="shared" si="3"/>
        <v>59.83</v>
      </c>
      <c r="V6" s="20">
        <f t="shared" si="3"/>
        <v>4510</v>
      </c>
      <c r="W6" s="20">
        <f t="shared" si="3"/>
        <v>2.33</v>
      </c>
      <c r="X6" s="20">
        <f t="shared" si="3"/>
        <v>1935.62</v>
      </c>
      <c r="Y6" s="21">
        <f>IF(Y7="",NA(),Y7)</f>
        <v>102.75</v>
      </c>
      <c r="Z6" s="21">
        <f t="shared" ref="Z6:AH6" si="4">IF(Z7="",NA(),Z7)</f>
        <v>112.19</v>
      </c>
      <c r="AA6" s="21">
        <f t="shared" si="4"/>
        <v>100.09</v>
      </c>
      <c r="AB6" s="21">
        <f t="shared" si="4"/>
        <v>100.03</v>
      </c>
      <c r="AC6" s="21">
        <f t="shared" si="4"/>
        <v>100.22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4297.01</v>
      </c>
      <c r="BG6" s="21">
        <f t="shared" ref="BG6:BO6" si="7">IF(BG7="",NA(),BG7)</f>
        <v>3953.31</v>
      </c>
      <c r="BH6" s="21">
        <f t="shared" si="7"/>
        <v>3683</v>
      </c>
      <c r="BI6" s="21">
        <f t="shared" si="7"/>
        <v>3420.78</v>
      </c>
      <c r="BJ6" s="21">
        <f t="shared" si="7"/>
        <v>3456.89</v>
      </c>
      <c r="BK6" s="21">
        <f t="shared" si="7"/>
        <v>1206.79</v>
      </c>
      <c r="BL6" s="21">
        <f t="shared" si="7"/>
        <v>1258.43</v>
      </c>
      <c r="BM6" s="21">
        <f t="shared" si="7"/>
        <v>1163.75</v>
      </c>
      <c r="BN6" s="21">
        <f t="shared" si="7"/>
        <v>1195.47</v>
      </c>
      <c r="BO6" s="21">
        <f t="shared" si="7"/>
        <v>1168.69</v>
      </c>
      <c r="BP6" s="20" t="str">
        <f>IF(BP7="","",IF(BP7="-","【-】","【"&amp;SUBSTITUTE(TEXT(BP7,"#,##0.00"),"-","△")&amp;"】"))</f>
        <v>【1,156.82】</v>
      </c>
      <c r="BQ6" s="21">
        <f>IF(BQ7="",NA(),BQ7)</f>
        <v>100</v>
      </c>
      <c r="BR6" s="21">
        <f t="shared" ref="BR6:BZ6" si="8">IF(BR7="",NA(),BR7)</f>
        <v>101.7</v>
      </c>
      <c r="BS6" s="21">
        <f t="shared" si="8"/>
        <v>100</v>
      </c>
      <c r="BT6" s="21">
        <f t="shared" si="8"/>
        <v>100</v>
      </c>
      <c r="BU6" s="21">
        <f t="shared" si="8"/>
        <v>100</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197.6</v>
      </c>
      <c r="CC6" s="21">
        <f t="shared" ref="CC6:CK6" si="9">IF(CC7="",NA(),CC7)</f>
        <v>196.33</v>
      </c>
      <c r="CD6" s="21">
        <f t="shared" si="9"/>
        <v>199.72</v>
      </c>
      <c r="CE6" s="21">
        <f t="shared" si="9"/>
        <v>199.52</v>
      </c>
      <c r="CF6" s="21">
        <f t="shared" si="9"/>
        <v>182.53</v>
      </c>
      <c r="CG6" s="21">
        <f t="shared" si="9"/>
        <v>228.47</v>
      </c>
      <c r="CH6" s="21">
        <f t="shared" si="9"/>
        <v>224.88</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41.06</v>
      </c>
      <c r="CV6" s="21">
        <f t="shared" si="10"/>
        <v>42.09</v>
      </c>
      <c r="CW6" s="20" t="str">
        <f>IF(CW7="","",IF(CW7="-","【-】","【"&amp;SUBSTITUTE(TEXT(CW7,"#,##0.00"),"-","△")&amp;"】"))</f>
        <v>【43.28】</v>
      </c>
      <c r="CX6" s="21">
        <f>IF(CX7="",NA(),CX7)</f>
        <v>60.11</v>
      </c>
      <c r="CY6" s="21">
        <f t="shared" ref="CY6:DG6" si="11">IF(CY7="",NA(),CY7)</f>
        <v>62.84</v>
      </c>
      <c r="CZ6" s="21">
        <f t="shared" si="11"/>
        <v>65.239999999999995</v>
      </c>
      <c r="DA6" s="21">
        <f t="shared" si="11"/>
        <v>67.209999999999994</v>
      </c>
      <c r="DB6" s="21">
        <f t="shared" si="11"/>
        <v>68.069999999999993</v>
      </c>
      <c r="DC6" s="21">
        <f t="shared" si="11"/>
        <v>83.75</v>
      </c>
      <c r="DD6" s="21">
        <f t="shared" si="11"/>
        <v>84.19</v>
      </c>
      <c r="DE6" s="21">
        <f t="shared" si="11"/>
        <v>84.34</v>
      </c>
      <c r="DF6" s="21">
        <f t="shared" si="11"/>
        <v>84.34</v>
      </c>
      <c r="DG6" s="21">
        <f t="shared" si="11"/>
        <v>84.73</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5" s="22" customFormat="1" x14ac:dyDescent="0.15">
      <c r="A7" s="14"/>
      <c r="B7" s="23">
        <v>2023</v>
      </c>
      <c r="C7" s="23">
        <v>64611</v>
      </c>
      <c r="D7" s="23">
        <v>47</v>
      </c>
      <c r="E7" s="23">
        <v>17</v>
      </c>
      <c r="F7" s="23">
        <v>4</v>
      </c>
      <c r="G7" s="23">
        <v>0</v>
      </c>
      <c r="H7" s="23" t="s">
        <v>99</v>
      </c>
      <c r="I7" s="23" t="s">
        <v>100</v>
      </c>
      <c r="J7" s="23" t="s">
        <v>101</v>
      </c>
      <c r="K7" s="23" t="s">
        <v>102</v>
      </c>
      <c r="L7" s="23" t="s">
        <v>103</v>
      </c>
      <c r="M7" s="23" t="s">
        <v>104</v>
      </c>
      <c r="N7" s="24" t="s">
        <v>105</v>
      </c>
      <c r="O7" s="24" t="s">
        <v>106</v>
      </c>
      <c r="P7" s="24">
        <v>36.46</v>
      </c>
      <c r="Q7" s="24">
        <v>93.95</v>
      </c>
      <c r="R7" s="24">
        <v>3740</v>
      </c>
      <c r="S7" s="24">
        <v>12467</v>
      </c>
      <c r="T7" s="24">
        <v>208.39</v>
      </c>
      <c r="U7" s="24">
        <v>59.83</v>
      </c>
      <c r="V7" s="24">
        <v>4510</v>
      </c>
      <c r="W7" s="24">
        <v>2.33</v>
      </c>
      <c r="X7" s="24">
        <v>1935.62</v>
      </c>
      <c r="Y7" s="24">
        <v>102.75</v>
      </c>
      <c r="Z7" s="24">
        <v>112.19</v>
      </c>
      <c r="AA7" s="24">
        <v>100.09</v>
      </c>
      <c r="AB7" s="24">
        <v>100.03</v>
      </c>
      <c r="AC7" s="24">
        <v>100.22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4297.01</v>
      </c>
      <c r="BG7" s="24">
        <v>3953.31</v>
      </c>
      <c r="BH7" s="24">
        <v>3683</v>
      </c>
      <c r="BI7" s="24">
        <v>3420.78</v>
      </c>
      <c r="BJ7" s="24">
        <v>3456.89</v>
      </c>
      <c r="BK7" s="24">
        <v>1206.79</v>
      </c>
      <c r="BL7" s="24">
        <v>1258.43</v>
      </c>
      <c r="BM7" s="24">
        <v>1163.75</v>
      </c>
      <c r="BN7" s="24">
        <v>1195.47</v>
      </c>
      <c r="BO7" s="24">
        <v>1168.69</v>
      </c>
      <c r="BP7" s="24">
        <v>1156.82</v>
      </c>
      <c r="BQ7" s="24">
        <v>100</v>
      </c>
      <c r="BR7" s="24">
        <v>101.7</v>
      </c>
      <c r="BS7" s="24">
        <v>100</v>
      </c>
      <c r="BT7" s="24">
        <v>100</v>
      </c>
      <c r="BU7" s="24">
        <v>100</v>
      </c>
      <c r="BV7" s="24">
        <v>71.84</v>
      </c>
      <c r="BW7" s="24">
        <v>73.36</v>
      </c>
      <c r="BX7" s="24">
        <v>72.599999999999994</v>
      </c>
      <c r="BY7" s="24">
        <v>69.430000000000007</v>
      </c>
      <c r="BZ7" s="24">
        <v>70.709999999999994</v>
      </c>
      <c r="CA7" s="24">
        <v>75.33</v>
      </c>
      <c r="CB7" s="24">
        <v>197.6</v>
      </c>
      <c r="CC7" s="24">
        <v>196.33</v>
      </c>
      <c r="CD7" s="24">
        <v>199.72</v>
      </c>
      <c r="CE7" s="24">
        <v>199.52</v>
      </c>
      <c r="CF7" s="24">
        <v>182.53</v>
      </c>
      <c r="CG7" s="24">
        <v>228.47</v>
      </c>
      <c r="CH7" s="24">
        <v>224.88</v>
      </c>
      <c r="CI7" s="24">
        <v>228.64</v>
      </c>
      <c r="CJ7" s="24">
        <v>239.46</v>
      </c>
      <c r="CK7" s="24">
        <v>233.15</v>
      </c>
      <c r="CL7" s="24">
        <v>215.73</v>
      </c>
      <c r="CM7" s="24" t="s">
        <v>105</v>
      </c>
      <c r="CN7" s="24" t="s">
        <v>105</v>
      </c>
      <c r="CO7" s="24" t="s">
        <v>105</v>
      </c>
      <c r="CP7" s="24" t="s">
        <v>105</v>
      </c>
      <c r="CQ7" s="24" t="s">
        <v>105</v>
      </c>
      <c r="CR7" s="24">
        <v>42.47</v>
      </c>
      <c r="CS7" s="24">
        <v>42.4</v>
      </c>
      <c r="CT7" s="24">
        <v>42.28</v>
      </c>
      <c r="CU7" s="24">
        <v>41.06</v>
      </c>
      <c r="CV7" s="24">
        <v>42.09</v>
      </c>
      <c r="CW7" s="24">
        <v>43.28</v>
      </c>
      <c r="CX7" s="24">
        <v>60.11</v>
      </c>
      <c r="CY7" s="24">
        <v>62.84</v>
      </c>
      <c r="CZ7" s="24">
        <v>65.239999999999995</v>
      </c>
      <c r="DA7" s="24">
        <v>67.209999999999994</v>
      </c>
      <c r="DB7" s="24">
        <v>68.069999999999993</v>
      </c>
      <c r="DC7" s="24">
        <v>83.75</v>
      </c>
      <c r="DD7" s="24">
        <v>84.19</v>
      </c>
      <c r="DE7" s="24">
        <v>84.34</v>
      </c>
      <c r="DF7" s="24">
        <v>84.34</v>
      </c>
      <c r="DG7" s="24">
        <v>84.73</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0.08</v>
      </c>
      <c r="EN7" s="24">
        <v>0.06</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2025-01-27T02:09:23Z</cp:lastPrinted>
  <dcterms:created xsi:type="dcterms:W3CDTF">2024-12-19T01:40:09Z</dcterms:created>
  <dcterms:modified xsi:type="dcterms:W3CDTF">2025-03-04T02:20:53Z</dcterms:modified>
  <cp:category/>
</cp:coreProperties>
</file>